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4240" windowHeight="12225"/>
  </bookViews>
  <sheets>
    <sheet name="Year 3 budget" sheetId="1" r:id="rId1"/>
    <sheet name="Sheet1" sheetId="2" r:id="rId2"/>
  </sheets>
  <definedNames>
    <definedName name="_xlnm.Print_Area" localSheetId="0">'Year 3 budget'!$A$1:$R$73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3" i="2" l="1"/>
  <c r="F63" i="2"/>
  <c r="F62" i="2"/>
  <c r="I62" i="2" s="1"/>
  <c r="I61" i="2"/>
  <c r="F61" i="2"/>
  <c r="F60" i="2"/>
  <c r="I60" i="2" s="1"/>
  <c r="I59" i="2"/>
  <c r="F59" i="2"/>
  <c r="F58" i="2"/>
  <c r="I58" i="2" s="1"/>
  <c r="F54" i="2"/>
  <c r="I54" i="2" s="1"/>
  <c r="I53" i="2"/>
  <c r="I55" i="2" s="1"/>
  <c r="F53" i="2"/>
  <c r="F55" i="2" s="1"/>
  <c r="F52" i="2"/>
  <c r="I52" i="2" s="1"/>
  <c r="I51" i="2"/>
  <c r="F51" i="2"/>
  <c r="F50" i="2"/>
  <c r="I50" i="2" s="1"/>
  <c r="I49" i="2"/>
  <c r="F49" i="2"/>
  <c r="F48" i="2"/>
  <c r="I48" i="2" s="1"/>
  <c r="D43" i="2"/>
  <c r="D44" i="2" s="1"/>
  <c r="D71" i="2" s="1"/>
  <c r="F42" i="2"/>
  <c r="I42" i="2" s="1"/>
  <c r="I41" i="2"/>
  <c r="F41" i="2"/>
  <c r="F40" i="2"/>
  <c r="I40" i="2" s="1"/>
  <c r="I39" i="2"/>
  <c r="F39" i="2"/>
  <c r="F38" i="2"/>
  <c r="I38" i="2" s="1"/>
  <c r="F35" i="2"/>
  <c r="I35" i="2" s="1"/>
  <c r="I34" i="2"/>
  <c r="F34" i="2"/>
  <c r="F33" i="2"/>
  <c r="F36" i="2" s="1"/>
  <c r="I36" i="2" s="1"/>
  <c r="I31" i="2"/>
  <c r="F31" i="2"/>
  <c r="D28" i="2"/>
  <c r="F26" i="2"/>
  <c r="I26" i="2" s="1"/>
  <c r="I25" i="2"/>
  <c r="F25" i="2"/>
  <c r="F27" i="2" s="1"/>
  <c r="I24" i="2"/>
  <c r="F22" i="2"/>
  <c r="I22" i="2" s="1"/>
  <c r="I21" i="2"/>
  <c r="F21" i="2"/>
  <c r="F23" i="2" s="1"/>
  <c r="I23" i="2" s="1"/>
  <c r="I16" i="2"/>
  <c r="F16" i="2"/>
  <c r="F15" i="2"/>
  <c r="I15" i="2" s="1"/>
  <c r="I14" i="2"/>
  <c r="F14" i="2"/>
  <c r="F13" i="2"/>
  <c r="I13" i="2" s="1"/>
  <c r="D13" i="2"/>
  <c r="F12" i="2"/>
  <c r="I12" i="2" s="1"/>
  <c r="D12" i="2"/>
  <c r="D17" i="2" s="1"/>
  <c r="I11" i="2"/>
  <c r="F11" i="2"/>
  <c r="F10" i="2"/>
  <c r="F17" i="2" s="1"/>
  <c r="F6" i="2"/>
  <c r="I6" i="2" s="1"/>
  <c r="I5" i="2"/>
  <c r="I7" i="2" s="1"/>
  <c r="F5" i="2"/>
  <c r="F7" i="2" s="1"/>
  <c r="I27" i="2" l="1"/>
  <c r="I28" i="2" s="1"/>
  <c r="F28" i="2"/>
  <c r="I64" i="2"/>
  <c r="F43" i="2"/>
  <c r="I10" i="2"/>
  <c r="I17" i="2" s="1"/>
  <c r="F64" i="2"/>
  <c r="I33" i="2"/>
  <c r="F44" i="2" l="1"/>
  <c r="I43" i="2"/>
  <c r="I44" i="2" s="1"/>
  <c r="F66" i="2" l="1"/>
  <c r="I66" i="2" s="1"/>
  <c r="I71" i="2" s="1"/>
  <c r="U53" i="1"/>
  <c r="W53" i="1"/>
  <c r="F71" i="2" l="1"/>
</calcChain>
</file>

<file path=xl/comments1.xml><?xml version="1.0" encoding="utf-8"?>
<comments xmlns="http://schemas.openxmlformats.org/spreadsheetml/2006/main">
  <authors>
    <author>Panos</author>
  </authors>
  <commentList>
    <comment ref="W27" authorId="0">
      <text>
        <r>
          <rPr>
            <b/>
            <sz val="9"/>
            <color indexed="81"/>
            <rFont val="Tahoma"/>
            <charset val="1"/>
          </rPr>
          <t>Panos:</t>
        </r>
        <r>
          <rPr>
            <sz val="9"/>
            <color indexed="81"/>
            <rFont val="Tahoma"/>
            <charset val="1"/>
          </rPr>
          <t xml:space="preserve">
* Eurothon had only committed to pay the GA fees, but actually paid both the GA and the WG fees.</t>
        </r>
      </text>
    </comment>
  </commentList>
</comments>
</file>

<file path=xl/sharedStrings.xml><?xml version="1.0" encoding="utf-8"?>
<sst xmlns="http://schemas.openxmlformats.org/spreadsheetml/2006/main" count="138" uniqueCount="71">
  <si>
    <t>Budget for 1 year (in euros)</t>
  </si>
  <si>
    <t>Non-eligible</t>
  </si>
  <si>
    <t>Eligible</t>
  </si>
  <si>
    <t>Total budget</t>
  </si>
  <si>
    <t>A. STAFF (details in annex)</t>
  </si>
  <si>
    <t>A1.1. Salaries (including salary related charges)</t>
  </si>
  <si>
    <t>A1.2. Staff expenses (to specify if any)</t>
  </si>
  <si>
    <t>Sub-total A</t>
  </si>
  <si>
    <t>B.  PARTICIPATION IN MEETINGS (details in annex)</t>
  </si>
  <si>
    <t>B1.1. Travel costs AC members</t>
  </si>
  <si>
    <t>B1.2. Subsistence costs AC members</t>
  </si>
  <si>
    <t>B1.3. Travel costs Staff</t>
  </si>
  <si>
    <r>
      <t>B1.4. Subsistence costs</t>
    </r>
    <r>
      <rPr>
        <strike/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staff</t>
    </r>
  </si>
  <si>
    <t>B1.5. Travel costs scientific Experts</t>
  </si>
  <si>
    <t>B1.6. Substistence costs scientifc Experts</t>
  </si>
  <si>
    <t>B1.7. Other costs (to specify if any)</t>
  </si>
  <si>
    <t>Sub-total B</t>
  </si>
  <si>
    <t>C. INFORMATION &amp; PREPARATION OF MEETINGS (details in annex)</t>
  </si>
  <si>
    <t xml:space="preserve">C1.  Preparation of meetings </t>
  </si>
  <si>
    <t>C1.1. Rental costs (rooms, equipment)</t>
  </si>
  <si>
    <t>C1.2. Meetings expenses (coffee, lunch…)</t>
  </si>
  <si>
    <t>Sub-total C1</t>
  </si>
  <si>
    <t>C2. Information and dissemination costs</t>
  </si>
  <si>
    <t>C2.1. Publication costs</t>
  </si>
  <si>
    <t>C2.2. Dissemination costs</t>
  </si>
  <si>
    <t>Sub-total C2</t>
  </si>
  <si>
    <t>Sub-total C</t>
  </si>
  <si>
    <t>D. OPERATING COSTS  (details in annex)</t>
  </si>
  <si>
    <t>D1. Rental of office space</t>
  </si>
  <si>
    <t>D2.  Data Processing</t>
  </si>
  <si>
    <t>D2.1. Data processing equipment</t>
  </si>
  <si>
    <t>D2.2. Software</t>
  </si>
  <si>
    <t>D2.3. Hardware maintenance</t>
  </si>
  <si>
    <t>Sub-total D2</t>
  </si>
  <si>
    <t>D3. Overheads</t>
  </si>
  <si>
    <t>D3.1. Office equipment</t>
  </si>
  <si>
    <t>D3.2. Phone/fax/internet</t>
  </si>
  <si>
    <t>D3.3. Supplies/consumables</t>
  </si>
  <si>
    <t>D3.4. Mail</t>
  </si>
  <si>
    <t>Sub-total D3</t>
  </si>
  <si>
    <t>Sub-total D</t>
  </si>
  <si>
    <t>E. INTERPRETATION and TRANSLATION (details in annex)</t>
  </si>
  <si>
    <t>E1. Interpretation</t>
  </si>
  <si>
    <t>E1.1. Interpreters</t>
  </si>
  <si>
    <t>E1.2. Travel and subsistence</t>
  </si>
  <si>
    <t>E1.3. Technician</t>
  </si>
  <si>
    <t>E1.4. Equipment</t>
  </si>
  <si>
    <t>E1.5. Other (please specify)</t>
  </si>
  <si>
    <t>Sub-total E1</t>
  </si>
  <si>
    <t>E2. Translation</t>
  </si>
  <si>
    <t>Sub-total E</t>
  </si>
  <si>
    <t>F. OTHER CONTRACTS (details in annex)</t>
  </si>
  <si>
    <t>F1. Rapporteur</t>
  </si>
  <si>
    <t>F.2. Chair (GA and ExCom)</t>
  </si>
  <si>
    <t>F.3. Chair (Working Groups)</t>
  </si>
  <si>
    <t>F.4. Audit</t>
  </si>
  <si>
    <t>F.5. Scientific consultants</t>
  </si>
  <si>
    <t>F.6. Other (Accountability services)</t>
  </si>
  <si>
    <t>Sub-total F</t>
  </si>
  <si>
    <t>G. 5% RESERVE OF THE DIRECT ELIGIBLE COSTS FOR UNFORSEEN ITEMS</t>
  </si>
  <si>
    <t>H. Deficit of previous years [period]</t>
  </si>
  <si>
    <t>GRAND TOTAL</t>
  </si>
  <si>
    <t>PERIOD : 01/10/2018-30/09/2019</t>
  </si>
  <si>
    <t>Committed</t>
  </si>
  <si>
    <t>Paid</t>
  </si>
  <si>
    <t>FEES</t>
  </si>
  <si>
    <t>(MS)CONTRIBUTIONS</t>
  </si>
  <si>
    <t>PL</t>
  </si>
  <si>
    <t>DE</t>
  </si>
  <si>
    <t>Estimated operating budget MAC- YR3 - v30.10.2018 - MAC</t>
  </si>
  <si>
    <t>D3.5. Other costs (Cleaning, Bank charges, Insurance…)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</si>
</sst>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6" formatCode="_(* #,##0_);_(* \(#,##0\);_(* &quot;-&quot;??_);_(@_)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  <font>
      <strike/>
      <sz val="8"/>
      <color rgb="FFFF0000"/>
      <name val="Arial"/>
      <family val="2"/>
    </font>
    <font>
      <sz val="8"/>
      <color rgb="FF00B05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b/>
      <sz val="8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BAF6F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2" fillId="0" borderId="0" applyNumberFormat="0" applyFill="0" applyBorder="0" applyAlignment="0" applyProtection="0"/>
  </cellStyleXfs>
  <cellXfs count="140">
    <xf numFmtId="0" fontId="0" fillId="0" borderId="0" xfId="0"/>
    <xf numFmtId="0" fontId="5" fillId="0" borderId="0" xfId="0" applyFont="1"/>
    <xf numFmtId="0" fontId="5" fillId="0" borderId="0" xfId="0" applyFont="1" applyFill="1"/>
    <xf numFmtId="0" fontId="5" fillId="0" borderId="0" xfId="0" applyFont="1" applyBorder="1"/>
    <xf numFmtId="0" fontId="5" fillId="0" borderId="0" xfId="0" applyFont="1" applyFill="1" applyAlignment="1">
      <alignment wrapText="1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3" fontId="5" fillId="0" borderId="11" xfId="0" applyNumberFormat="1" applyFont="1" applyFill="1" applyBorder="1" applyAlignment="1">
      <alignment horizontal="right"/>
    </xf>
    <xf numFmtId="3" fontId="5" fillId="0" borderId="0" xfId="0" applyNumberFormat="1" applyFont="1" applyFill="1"/>
    <xf numFmtId="164" fontId="5" fillId="0" borderId="11" xfId="1" applyFont="1" applyFill="1" applyBorder="1" applyAlignment="1">
      <alignment horizontal="right"/>
    </xf>
    <xf numFmtId="164" fontId="5" fillId="0" borderId="0" xfId="1" applyFont="1" applyFill="1" applyBorder="1" applyAlignment="1">
      <alignment horizontal="left"/>
    </xf>
    <xf numFmtId="164" fontId="5" fillId="0" borderId="0" xfId="1" applyFont="1" applyFill="1"/>
    <xf numFmtId="164" fontId="5" fillId="0" borderId="11" xfId="1" applyFont="1" applyFill="1" applyBorder="1"/>
    <xf numFmtId="3" fontId="5" fillId="0" borderId="13" xfId="0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3" fontId="4" fillId="3" borderId="12" xfId="0" applyNumberFormat="1" applyFont="1" applyFill="1" applyBorder="1"/>
    <xf numFmtId="3" fontId="4" fillId="3" borderId="0" xfId="0" applyNumberFormat="1" applyFont="1" applyFill="1"/>
    <xf numFmtId="3" fontId="5" fillId="3" borderId="12" xfId="0" applyNumberFormat="1" applyFont="1" applyFill="1" applyBorder="1" applyAlignment="1">
      <alignment horizontal="right"/>
    </xf>
    <xf numFmtId="164" fontId="4" fillId="3" borderId="12" xfId="1" applyFont="1" applyFill="1" applyBorder="1" applyAlignment="1">
      <alignment horizontal="right"/>
    </xf>
    <xf numFmtId="164" fontId="4" fillId="3" borderId="0" xfId="1" applyFont="1" applyFill="1" applyAlignment="1">
      <alignment horizontal="right"/>
    </xf>
    <xf numFmtId="164" fontId="5" fillId="3" borderId="0" xfId="1" applyFont="1" applyFill="1"/>
    <xf numFmtId="164" fontId="4" fillId="3" borderId="11" xfId="1" applyFont="1" applyFill="1" applyBorder="1"/>
    <xf numFmtId="3" fontId="5" fillId="0" borderId="0" xfId="0" applyNumberFormat="1" applyFont="1" applyAlignment="1">
      <alignment wrapText="1"/>
    </xf>
    <xf numFmtId="164" fontId="5" fillId="0" borderId="14" xfId="1" applyFont="1" applyFill="1" applyBorder="1" applyAlignment="1">
      <alignment horizontal="right"/>
    </xf>
    <xf numFmtId="164" fontId="5" fillId="0" borderId="0" xfId="1" applyFont="1" applyFill="1" applyAlignment="1">
      <alignment horizontal="left"/>
    </xf>
    <xf numFmtId="164" fontId="5" fillId="0" borderId="12" xfId="1" applyFont="1" applyFill="1" applyBorder="1"/>
    <xf numFmtId="3" fontId="7" fillId="0" borderId="0" xfId="0" applyNumberFormat="1" applyFont="1" applyBorder="1"/>
    <xf numFmtId="3" fontId="7" fillId="0" borderId="0" xfId="0" applyNumberFormat="1" applyFont="1" applyFill="1"/>
    <xf numFmtId="164" fontId="5" fillId="3" borderId="0" xfId="1" applyFont="1" applyFill="1" applyAlignment="1">
      <alignment horizontal="left"/>
    </xf>
    <xf numFmtId="3" fontId="5" fillId="0" borderId="0" xfId="0" applyNumberFormat="1" applyFont="1" applyFill="1" applyAlignment="1">
      <alignment horizontal="right"/>
    </xf>
    <xf numFmtId="3" fontId="9" fillId="0" borderId="0" xfId="0" applyNumberFormat="1" applyFont="1"/>
    <xf numFmtId="3" fontId="5" fillId="0" borderId="7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11" xfId="0" applyNumberFormat="1" applyFont="1" applyFill="1" applyBorder="1"/>
    <xf numFmtId="3" fontId="5" fillId="0" borderId="9" xfId="0" applyNumberFormat="1" applyFont="1" applyFill="1" applyBorder="1" applyAlignment="1">
      <alignment horizontal="right"/>
    </xf>
    <xf numFmtId="3" fontId="4" fillId="0" borderId="12" xfId="0" applyNumberFormat="1" applyFont="1" applyFill="1" applyBorder="1"/>
    <xf numFmtId="164" fontId="4" fillId="0" borderId="11" xfId="1" applyFont="1" applyFill="1" applyBorder="1" applyAlignment="1">
      <alignment horizontal="right"/>
    </xf>
    <xf numFmtId="164" fontId="4" fillId="0" borderId="0" xfId="1" applyFont="1" applyFill="1"/>
    <xf numFmtId="164" fontId="4" fillId="0" borderId="12" xfId="1" applyFont="1" applyFill="1" applyBorder="1"/>
    <xf numFmtId="3" fontId="5" fillId="0" borderId="10" xfId="0" applyNumberFormat="1" applyFont="1" applyFill="1" applyBorder="1"/>
    <xf numFmtId="164" fontId="5" fillId="0" borderId="0" xfId="1" applyFont="1" applyFill="1" applyBorder="1"/>
    <xf numFmtId="164" fontId="5" fillId="0" borderId="0" xfId="1" applyFont="1" applyFill="1" applyBorder="1" applyAlignment="1">
      <alignment horizontal="right"/>
    </xf>
    <xf numFmtId="164" fontId="5" fillId="3" borderId="12" xfId="1" applyFont="1" applyFill="1" applyBorder="1" applyAlignment="1">
      <alignment horizontal="right"/>
    </xf>
    <xf numFmtId="3" fontId="5" fillId="3" borderId="10" xfId="0" applyNumberFormat="1" applyFont="1" applyFill="1" applyBorder="1"/>
    <xf numFmtId="164" fontId="4" fillId="3" borderId="0" xfId="1" applyFont="1" applyFill="1"/>
    <xf numFmtId="164" fontId="4" fillId="0" borderId="0" xfId="1" applyFont="1" applyFill="1" applyBorder="1" applyAlignment="1">
      <alignment horizontal="right"/>
    </xf>
    <xf numFmtId="3" fontId="4" fillId="0" borderId="11" xfId="0" applyNumberFormat="1" applyFont="1" applyFill="1" applyBorder="1"/>
    <xf numFmtId="3" fontId="4" fillId="0" borderId="0" xfId="0" applyNumberFormat="1" applyFont="1" applyFill="1" applyAlignment="1">
      <alignment horizontal="left"/>
    </xf>
    <xf numFmtId="3" fontId="5" fillId="0" borderId="12" xfId="0" applyNumberFormat="1" applyFont="1" applyFill="1" applyBorder="1"/>
    <xf numFmtId="3" fontId="4" fillId="0" borderId="0" xfId="0" applyNumberFormat="1" applyFont="1" applyFill="1" applyAlignment="1"/>
    <xf numFmtId="3" fontId="4" fillId="0" borderId="0" xfId="0" applyNumberFormat="1" applyFont="1" applyFill="1" applyBorder="1" applyAlignment="1"/>
    <xf numFmtId="3" fontId="4" fillId="0" borderId="0" xfId="0" applyNumberFormat="1" applyFont="1" applyFill="1" applyBorder="1"/>
    <xf numFmtId="164" fontId="4" fillId="0" borderId="0" xfId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left"/>
    </xf>
    <xf numFmtId="3" fontId="4" fillId="0" borderId="12" xfId="0" applyNumberFormat="1" applyFont="1" applyFill="1" applyBorder="1" applyAlignment="1">
      <alignment horizontal="right"/>
    </xf>
    <xf numFmtId="164" fontId="4" fillId="0" borderId="12" xfId="1" applyFont="1" applyFill="1" applyBorder="1" applyAlignment="1">
      <alignment horizontal="right"/>
    </xf>
    <xf numFmtId="3" fontId="4" fillId="3" borderId="12" xfId="0" applyNumberFormat="1" applyFont="1" applyFill="1" applyBorder="1" applyAlignment="1">
      <alignment horizontal="right"/>
    </xf>
    <xf numFmtId="164" fontId="5" fillId="3" borderId="0" xfId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3" fontId="4" fillId="0" borderId="7" xfId="0" applyNumberFormat="1" applyFont="1" applyFill="1" applyBorder="1" applyAlignment="1">
      <alignment horizontal="right"/>
    </xf>
    <xf numFmtId="164" fontId="4" fillId="0" borderId="7" xfId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164" fontId="4" fillId="0" borderId="9" xfId="1" applyFont="1" applyFill="1" applyBorder="1" applyAlignment="1">
      <alignment horizontal="right"/>
    </xf>
    <xf numFmtId="3" fontId="7" fillId="0" borderId="0" xfId="0" applyNumberFormat="1" applyFont="1"/>
    <xf numFmtId="164" fontId="5" fillId="0" borderId="9" xfId="1" applyFont="1" applyFill="1" applyBorder="1" applyAlignment="1">
      <alignment horizontal="right"/>
    </xf>
    <xf numFmtId="164" fontId="4" fillId="3" borderId="0" xfId="1" applyFont="1" applyFill="1" applyBorder="1" applyAlignment="1">
      <alignment horizontal="left"/>
    </xf>
    <xf numFmtId="3" fontId="5" fillId="0" borderId="7" xfId="0" applyNumberFormat="1" applyFont="1" applyFill="1" applyBorder="1" applyAlignment="1">
      <alignment vertical="top"/>
    </xf>
    <xf numFmtId="3" fontId="4" fillId="0" borderId="3" xfId="0" applyNumberFormat="1" applyFont="1" applyFill="1" applyBorder="1"/>
    <xf numFmtId="3" fontId="7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>
      <alignment horizontal="left" vertical="top" wrapText="1"/>
    </xf>
    <xf numFmtId="3" fontId="5" fillId="0" borderId="0" xfId="0" applyNumberFormat="1" applyFont="1" applyFill="1" applyBorder="1" applyAlignment="1">
      <alignment vertical="top"/>
    </xf>
    <xf numFmtId="3" fontId="4" fillId="0" borderId="12" xfId="0" applyNumberFormat="1" applyFont="1" applyFill="1" applyBorder="1" applyAlignment="1">
      <alignment horizontal="center"/>
    </xf>
    <xf numFmtId="3" fontId="4" fillId="0" borderId="16" xfId="0" applyNumberFormat="1" applyFont="1" applyFill="1" applyBorder="1" applyAlignment="1">
      <alignment horizontal="left" vertical="top" wrapText="1"/>
    </xf>
    <xf numFmtId="3" fontId="10" fillId="0" borderId="0" xfId="0" applyNumberFormat="1" applyFont="1" applyFill="1" applyBorder="1" applyAlignment="1">
      <alignment horizontal="left" vertical="top"/>
    </xf>
    <xf numFmtId="3" fontId="7" fillId="0" borderId="0" xfId="0" applyNumberFormat="1" applyFont="1" applyFill="1" applyAlignment="1"/>
    <xf numFmtId="164" fontId="5" fillId="0" borderId="13" xfId="1" applyFont="1" applyFill="1" applyBorder="1" applyAlignment="1"/>
    <xf numFmtId="164" fontId="4" fillId="0" borderId="12" xfId="1" applyFont="1" applyFill="1" applyBorder="1" applyAlignment="1">
      <alignment horizontal="left"/>
    </xf>
    <xf numFmtId="3" fontId="11" fillId="0" borderId="0" xfId="0" applyNumberFormat="1" applyFont="1" applyFill="1" applyAlignment="1">
      <alignment horizontal="center"/>
    </xf>
    <xf numFmtId="3" fontId="4" fillId="0" borderId="0" xfId="0" applyNumberFormat="1" applyFont="1"/>
    <xf numFmtId="3" fontId="7" fillId="0" borderId="13" xfId="0" applyNumberFormat="1" applyFont="1" applyBorder="1" applyAlignment="1">
      <alignment wrapText="1"/>
    </xf>
    <xf numFmtId="166" fontId="5" fillId="0" borderId="0" xfId="1" applyNumberFormat="1" applyFont="1" applyFill="1"/>
    <xf numFmtId="0" fontId="5" fillId="0" borderId="0" xfId="0" applyFont="1" applyFill="1" applyAlignment="1">
      <alignment horizontal="center"/>
    </xf>
    <xf numFmtId="0" fontId="7" fillId="0" borderId="0" xfId="0" applyFont="1" applyFill="1"/>
    <xf numFmtId="164" fontId="5" fillId="0" borderId="0" xfId="1" applyFont="1" applyFill="1" applyAlignment="1"/>
    <xf numFmtId="3" fontId="5" fillId="0" borderId="0" xfId="0" applyNumberFormat="1" applyFont="1"/>
    <xf numFmtId="3" fontId="5" fillId="0" borderId="0" xfId="0" applyNumberFormat="1" applyFont="1" applyFill="1" applyAlignment="1">
      <alignment horizontal="left"/>
    </xf>
    <xf numFmtId="3" fontId="5" fillId="0" borderId="0" xfId="0" applyNumberFormat="1" applyFont="1" applyFill="1" applyAlignment="1"/>
    <xf numFmtId="3" fontId="4" fillId="0" borderId="0" xfId="0" applyNumberFormat="1" applyFont="1" applyFill="1"/>
    <xf numFmtId="14" fontId="4" fillId="0" borderId="0" xfId="0" applyNumberFormat="1" applyFont="1" applyFill="1" applyAlignment="1">
      <alignment horizontal="left"/>
    </xf>
    <xf numFmtId="0" fontId="12" fillId="2" borderId="1" xfId="2" applyFont="1" applyFill="1" applyBorder="1" applyAlignment="1">
      <alignment horizontal="center"/>
    </xf>
    <xf numFmtId="0" fontId="12" fillId="2" borderId="2" xfId="2" applyFont="1" applyFill="1" applyBorder="1" applyAlignment="1"/>
    <xf numFmtId="0" fontId="12" fillId="2" borderId="3" xfId="2" applyFont="1" applyFill="1" applyBorder="1" applyAlignment="1"/>
    <xf numFmtId="3" fontId="12" fillId="2" borderId="1" xfId="2" applyNumberFormat="1" applyFont="1" applyFill="1" applyBorder="1" applyAlignment="1">
      <alignment horizontal="center"/>
    </xf>
    <xf numFmtId="3" fontId="12" fillId="2" borderId="2" xfId="2" applyNumberFormat="1" applyFont="1" applyFill="1" applyBorder="1" applyAlignment="1"/>
    <xf numFmtId="3" fontId="12" fillId="2" borderId="3" xfId="2" applyNumberFormat="1" applyFont="1" applyFill="1" applyBorder="1" applyAlignment="1"/>
    <xf numFmtId="0" fontId="5" fillId="0" borderId="15" xfId="0" applyFont="1" applyBorder="1"/>
    <xf numFmtId="0" fontId="5" fillId="0" borderId="8" xfId="0" applyFont="1" applyBorder="1"/>
    <xf numFmtId="0" fontId="5" fillId="0" borderId="16" xfId="0" applyFont="1" applyFill="1" applyBorder="1"/>
    <xf numFmtId="0" fontId="5" fillId="0" borderId="17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13" xfId="0" applyFont="1" applyFill="1" applyBorder="1"/>
    <xf numFmtId="0" fontId="5" fillId="0" borderId="10" xfId="0" applyFont="1" applyFill="1" applyBorder="1"/>
    <xf numFmtId="0" fontId="7" fillId="0" borderId="13" xfId="0" applyFont="1" applyFill="1" applyBorder="1"/>
    <xf numFmtId="0" fontId="10" fillId="0" borderId="10" xfId="0" applyFont="1" applyFill="1" applyBorder="1"/>
    <xf numFmtId="0" fontId="10" fillId="0" borderId="13" xfId="0" applyFont="1" applyFill="1" applyBorder="1"/>
    <xf numFmtId="3" fontId="5" fillId="0" borderId="0" xfId="0" applyNumberFormat="1" applyFont="1" applyFill="1" applyAlignment="1">
      <alignment horizontal="left"/>
    </xf>
    <xf numFmtId="3" fontId="4" fillId="0" borderId="0" xfId="0" applyNumberFormat="1" applyFont="1" applyFill="1"/>
    <xf numFmtId="3" fontId="5" fillId="0" borderId="0" xfId="0" applyNumberFormat="1" applyFont="1"/>
    <xf numFmtId="0" fontId="4" fillId="0" borderId="0" xfId="0" applyFont="1" applyFill="1"/>
    <xf numFmtId="0" fontId="4" fillId="0" borderId="13" xfId="0" applyFont="1" applyFill="1" applyBorder="1"/>
    <xf numFmtId="0" fontId="4" fillId="0" borderId="10" xfId="0" applyFont="1" applyFill="1" applyBorder="1"/>
    <xf numFmtId="3" fontId="4" fillId="0" borderId="0" xfId="0" applyNumberFormat="1" applyFont="1" applyFill="1"/>
    <xf numFmtId="3" fontId="4" fillId="0" borderId="0" xfId="0" applyNumberFormat="1" applyFont="1" applyFill="1"/>
    <xf numFmtId="3" fontId="10" fillId="0" borderId="0" xfId="0" applyNumberFormat="1" applyFont="1" applyFill="1"/>
    <xf numFmtId="164" fontId="4" fillId="0" borderId="0" xfId="1" applyFont="1" applyFill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3" fontId="4" fillId="0" borderId="0" xfId="0" applyNumberFormat="1" applyFont="1" applyFill="1"/>
    <xf numFmtId="3" fontId="12" fillId="4" borderId="15" xfId="0" applyNumberFormat="1" applyFont="1" applyFill="1" applyBorder="1" applyAlignment="1">
      <alignment horizontal="left" vertical="top" wrapText="1"/>
    </xf>
    <xf numFmtId="3" fontId="12" fillId="4" borderId="8" xfId="0" applyNumberFormat="1" applyFont="1" applyFill="1" applyBorder="1" applyAlignment="1">
      <alignment horizontal="left" vertical="top" wrapText="1"/>
    </xf>
    <xf numFmtId="3" fontId="12" fillId="4" borderId="16" xfId="0" applyNumberFormat="1" applyFont="1" applyFill="1" applyBorder="1" applyAlignment="1">
      <alignment horizontal="left" vertical="top" wrapText="1"/>
    </xf>
    <xf numFmtId="3" fontId="12" fillId="4" borderId="17" xfId="0" applyNumberFormat="1" applyFont="1" applyFill="1" applyBorder="1" applyAlignment="1">
      <alignment horizontal="left" vertical="top" wrapText="1"/>
    </xf>
    <xf numFmtId="3" fontId="12" fillId="4" borderId="1" xfId="0" applyNumberFormat="1" applyFont="1" applyFill="1" applyBorder="1" applyAlignment="1">
      <alignment horizontal="left" vertical="top" wrapText="1"/>
    </xf>
    <xf numFmtId="3" fontId="12" fillId="4" borderId="3" xfId="0" applyNumberFormat="1" applyFont="1" applyFill="1" applyBorder="1" applyAlignment="1">
      <alignment horizontal="left" vertical="top" wrapText="1"/>
    </xf>
    <xf numFmtId="3" fontId="4" fillId="0" borderId="18" xfId="0" applyNumberFormat="1" applyFont="1" applyFill="1" applyBorder="1"/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</cellXfs>
  <cellStyles count="7">
    <cellStyle name="ColLevel_1 2" xfId="3"/>
    <cellStyle name="Comma" xfId="1" builtinId="3"/>
    <cellStyle name="Hyperlink" xfId="2" builtinId="8"/>
    <cellStyle name="Normal" xfId="0" builtinId="0"/>
    <cellStyle name="Normal 10" xfId="4"/>
    <cellStyle name="Normal 2" xfId="5"/>
    <cellStyle name="RowLevel_1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W81"/>
  <sheetViews>
    <sheetView tabSelected="1" zoomScaleNormal="100" zoomScaleSheetLayoutView="145" workbookViewId="0">
      <selection activeCell="M20" sqref="M20"/>
    </sheetView>
  </sheetViews>
  <sheetFormatPr defaultColWidth="9.140625" defaultRowHeight="11.25" x14ac:dyDescent="0.2"/>
  <cols>
    <col min="1" max="1" width="22.28515625" style="1" customWidth="1"/>
    <col min="2" max="2" width="8.85546875" style="1" customWidth="1"/>
    <col min="3" max="3" width="8.7109375" style="1" customWidth="1"/>
    <col min="4" max="4" width="8.85546875" style="1" customWidth="1"/>
    <col min="5" max="5" width="8.42578125" style="1" customWidth="1"/>
    <col min="6" max="6" width="9.7109375" style="1" customWidth="1"/>
    <col min="7" max="7" width="9.85546875" style="1" customWidth="1"/>
    <col min="8" max="8" width="1.140625" style="1" customWidth="1"/>
    <col min="9" max="9" width="11" style="1" customWidth="1"/>
    <col min="10" max="10" width="5.7109375" style="1" customWidth="1"/>
    <col min="11" max="11" width="7" style="1" customWidth="1"/>
    <col min="12" max="12" width="8.140625" style="1" customWidth="1"/>
    <col min="13" max="13" width="10" style="1" customWidth="1"/>
    <col min="14" max="14" width="5.7109375" style="1" customWidth="1"/>
    <col min="15" max="15" width="7.28515625" style="1" customWidth="1"/>
    <col min="16" max="16" width="6.7109375" style="1" customWidth="1"/>
    <col min="17" max="17" width="6.42578125" style="1" customWidth="1"/>
    <col min="18" max="18" width="6.7109375" style="1" customWidth="1"/>
    <col min="19" max="23" width="0" style="1" hidden="1" customWidth="1"/>
    <col min="24" max="16384" width="9.140625" style="1"/>
  </cols>
  <sheetData>
    <row r="1" spans="1:23" ht="12" thickBot="1" x14ac:dyDescent="0.25">
      <c r="A1" s="123" t="s">
        <v>69</v>
      </c>
      <c r="B1" s="124"/>
      <c r="C1" s="124"/>
      <c r="D1" s="124"/>
      <c r="E1" s="124"/>
      <c r="F1" s="124"/>
      <c r="G1" s="124"/>
      <c r="H1" s="124"/>
      <c r="I1" s="125"/>
      <c r="M1" s="2"/>
      <c r="P1" s="3"/>
      <c r="T1" s="102" t="s">
        <v>66</v>
      </c>
      <c r="U1" s="103"/>
      <c r="V1" s="102" t="s">
        <v>65</v>
      </c>
      <c r="W1" s="103"/>
    </row>
    <row r="2" spans="1:23" s="2" customFormat="1" ht="12" thickBot="1" x14ac:dyDescent="0.25">
      <c r="A2" s="95" t="s">
        <v>62</v>
      </c>
      <c r="B2" s="4"/>
      <c r="C2" s="4"/>
      <c r="D2" s="126" t="s">
        <v>0</v>
      </c>
      <c r="E2" s="127"/>
      <c r="F2" s="127"/>
      <c r="G2" s="127"/>
      <c r="H2" s="127"/>
      <c r="I2" s="128"/>
      <c r="J2" s="1"/>
      <c r="T2" s="104" t="s">
        <v>64</v>
      </c>
      <c r="U2" s="105" t="s">
        <v>63</v>
      </c>
      <c r="V2" s="104" t="s">
        <v>64</v>
      </c>
      <c r="W2" s="105" t="s">
        <v>63</v>
      </c>
    </row>
    <row r="3" spans="1:23" s="2" customFormat="1" ht="12" thickBot="1" x14ac:dyDescent="0.25">
      <c r="A3" s="88"/>
      <c r="D3" s="5" t="s">
        <v>1</v>
      </c>
      <c r="E3" s="6"/>
      <c r="F3" s="5" t="s">
        <v>2</v>
      </c>
      <c r="G3" s="7"/>
      <c r="H3" s="8"/>
      <c r="I3" s="9" t="s">
        <v>3</v>
      </c>
      <c r="J3" s="1"/>
      <c r="S3" s="2" t="s">
        <v>67</v>
      </c>
      <c r="T3" s="106"/>
      <c r="U3" s="107">
        <v>2000</v>
      </c>
      <c r="V3" s="106"/>
      <c r="W3" s="107">
        <v>900</v>
      </c>
    </row>
    <row r="4" spans="1:23" s="2" customFormat="1" ht="12" thickBot="1" x14ac:dyDescent="0.25">
      <c r="A4" s="96" t="s">
        <v>4</v>
      </c>
      <c r="B4" s="97"/>
      <c r="C4" s="97"/>
      <c r="D4" s="97"/>
      <c r="E4" s="97"/>
      <c r="F4" s="97"/>
      <c r="G4" s="97"/>
      <c r="H4" s="97"/>
      <c r="I4" s="98"/>
      <c r="J4" s="1"/>
      <c r="S4" s="2" t="s">
        <v>68</v>
      </c>
      <c r="T4" s="108"/>
      <c r="U4" s="107">
        <v>2000</v>
      </c>
      <c r="V4" s="108"/>
      <c r="W4" s="109">
        <v>900</v>
      </c>
    </row>
    <row r="5" spans="1:23" s="2" customFormat="1" ht="12" thickBot="1" x14ac:dyDescent="0.25">
      <c r="A5" s="113" t="s">
        <v>5</v>
      </c>
      <c r="B5" s="11"/>
      <c r="C5" s="11"/>
      <c r="D5" s="10"/>
      <c r="E5" s="11"/>
      <c r="F5" s="12">
        <v>125053.4829</v>
      </c>
      <c r="G5" s="27"/>
      <c r="H5" s="14"/>
      <c r="I5" s="28">
        <v>125053.4829</v>
      </c>
      <c r="J5" s="70"/>
      <c r="K5" s="89"/>
      <c r="T5" s="108"/>
      <c r="U5" s="109"/>
      <c r="V5" s="108"/>
      <c r="W5" s="109">
        <v>900</v>
      </c>
    </row>
    <row r="6" spans="1:23" s="2" customFormat="1" ht="12" thickBot="1" x14ac:dyDescent="0.25">
      <c r="A6" s="113" t="s">
        <v>6</v>
      </c>
      <c r="B6" s="11"/>
      <c r="C6" s="11"/>
      <c r="D6" s="10"/>
      <c r="E6" s="11"/>
      <c r="F6" s="12">
        <v>0</v>
      </c>
      <c r="G6" s="27"/>
      <c r="H6" s="14"/>
      <c r="I6" s="28">
        <v>0</v>
      </c>
      <c r="J6" s="86"/>
      <c r="K6" s="17"/>
      <c r="L6" s="17"/>
      <c r="M6" s="17"/>
      <c r="T6" s="108"/>
      <c r="U6" s="109"/>
      <c r="V6" s="108"/>
      <c r="W6" s="109">
        <v>500</v>
      </c>
    </row>
    <row r="7" spans="1:23" s="2" customFormat="1" ht="12" thickBot="1" x14ac:dyDescent="0.25">
      <c r="A7" s="18" t="s">
        <v>7</v>
      </c>
      <c r="B7" s="19"/>
      <c r="C7" s="19"/>
      <c r="D7" s="20"/>
      <c r="E7" s="19"/>
      <c r="F7" s="21">
        <v>125053.4829</v>
      </c>
      <c r="G7" s="22"/>
      <c r="H7" s="23"/>
      <c r="I7" s="24">
        <v>125053.4829</v>
      </c>
      <c r="J7" s="16"/>
      <c r="K7" s="25"/>
      <c r="T7" s="108"/>
      <c r="U7" s="109"/>
      <c r="V7" s="108"/>
      <c r="W7" s="109">
        <v>900</v>
      </c>
    </row>
    <row r="8" spans="1:23" s="2" customFormat="1" ht="12" thickBot="1" x14ac:dyDescent="0.25">
      <c r="A8" s="11"/>
      <c r="B8" s="11"/>
      <c r="C8" s="11"/>
      <c r="D8" s="11"/>
      <c r="E8" s="11"/>
      <c r="F8" s="11"/>
      <c r="G8" s="11"/>
      <c r="H8" s="11"/>
      <c r="I8" s="11"/>
      <c r="J8" s="91"/>
      <c r="T8" s="108"/>
      <c r="U8" s="109"/>
      <c r="V8" s="108"/>
      <c r="W8" s="109">
        <v>500</v>
      </c>
    </row>
    <row r="9" spans="1:23" s="2" customFormat="1" ht="12" thickBot="1" x14ac:dyDescent="0.25">
      <c r="A9" s="99" t="s">
        <v>8</v>
      </c>
      <c r="B9" s="100"/>
      <c r="C9" s="100"/>
      <c r="D9" s="100"/>
      <c r="E9" s="100"/>
      <c r="F9" s="100"/>
      <c r="G9" s="100"/>
      <c r="H9" s="100"/>
      <c r="I9" s="101"/>
      <c r="J9" s="91"/>
      <c r="T9" s="108"/>
      <c r="U9" s="109"/>
      <c r="V9" s="108"/>
      <c r="W9" s="109">
        <v>900</v>
      </c>
    </row>
    <row r="10" spans="1:23" s="2" customFormat="1" ht="12" thickBot="1" x14ac:dyDescent="0.25">
      <c r="A10" s="92" t="s">
        <v>9</v>
      </c>
      <c r="B10" s="11"/>
      <c r="C10" s="11"/>
      <c r="D10" s="10"/>
      <c r="E10" s="11"/>
      <c r="F10" s="26">
        <v>51100</v>
      </c>
      <c r="G10" s="13"/>
      <c r="H10" s="14"/>
      <c r="I10" s="15">
        <v>51100</v>
      </c>
      <c r="J10" s="91"/>
      <c r="T10" s="108"/>
      <c r="U10" s="109"/>
      <c r="V10" s="108"/>
      <c r="W10" s="109">
        <v>500</v>
      </c>
    </row>
    <row r="11" spans="1:23" s="2" customFormat="1" ht="12" thickBot="1" x14ac:dyDescent="0.25">
      <c r="A11" s="92" t="s">
        <v>10</v>
      </c>
      <c r="B11" s="11"/>
      <c r="C11" s="11"/>
      <c r="D11" s="10"/>
      <c r="E11" s="11"/>
      <c r="F11" s="12">
        <v>26496</v>
      </c>
      <c r="G11" s="27"/>
      <c r="H11" s="14"/>
      <c r="I11" s="28">
        <v>26496</v>
      </c>
      <c r="J11" s="91"/>
      <c r="T11" s="108"/>
      <c r="U11" s="109"/>
      <c r="V11" s="108"/>
      <c r="W11" s="109">
        <v>200</v>
      </c>
    </row>
    <row r="12" spans="1:23" s="2" customFormat="1" ht="12" thickBot="1" x14ac:dyDescent="0.25">
      <c r="A12" s="92" t="s">
        <v>11</v>
      </c>
      <c r="B12" s="11"/>
      <c r="C12" s="11"/>
      <c r="D12" s="12">
        <v>1000</v>
      </c>
      <c r="E12" s="11"/>
      <c r="F12" s="12">
        <v>1084</v>
      </c>
      <c r="G12" s="27"/>
      <c r="H12" s="14"/>
      <c r="I12" s="28">
        <v>2084</v>
      </c>
      <c r="J12" s="29"/>
      <c r="T12" s="108"/>
      <c r="U12" s="109"/>
      <c r="V12" s="108"/>
      <c r="W12" s="109">
        <v>900</v>
      </c>
    </row>
    <row r="13" spans="1:23" s="2" customFormat="1" ht="12" thickBot="1" x14ac:dyDescent="0.25">
      <c r="A13" s="92" t="s">
        <v>12</v>
      </c>
      <c r="B13" s="30"/>
      <c r="C13" s="30"/>
      <c r="D13" s="12">
        <v>1000</v>
      </c>
      <c r="E13" s="11"/>
      <c r="F13" s="12">
        <v>0</v>
      </c>
      <c r="G13" s="27"/>
      <c r="H13" s="14"/>
      <c r="I13" s="28">
        <v>1000</v>
      </c>
      <c r="J13" s="29"/>
      <c r="T13" s="108"/>
      <c r="U13" s="109"/>
      <c r="V13" s="108"/>
      <c r="W13" s="109">
        <v>900</v>
      </c>
    </row>
    <row r="14" spans="1:23" s="2" customFormat="1" ht="12" thickBot="1" x14ac:dyDescent="0.25">
      <c r="A14" s="92" t="s">
        <v>13</v>
      </c>
      <c r="B14" s="11"/>
      <c r="C14" s="11"/>
      <c r="D14" s="10"/>
      <c r="E14" s="11"/>
      <c r="F14" s="12">
        <v>1050</v>
      </c>
      <c r="G14" s="27"/>
      <c r="H14" s="14"/>
      <c r="I14" s="28">
        <v>1050</v>
      </c>
      <c r="J14" s="91"/>
      <c r="T14" s="108"/>
      <c r="U14" s="109"/>
      <c r="V14" s="108"/>
      <c r="W14" s="109">
        <v>900</v>
      </c>
    </row>
    <row r="15" spans="1:23" s="2" customFormat="1" ht="12" thickBot="1" x14ac:dyDescent="0.25">
      <c r="A15" s="92" t="s">
        <v>14</v>
      </c>
      <c r="B15" s="11"/>
      <c r="C15" s="11"/>
      <c r="D15" s="10"/>
      <c r="E15" s="11"/>
      <c r="F15" s="12">
        <v>576</v>
      </c>
      <c r="G15" s="27"/>
      <c r="H15" s="14"/>
      <c r="I15" s="28">
        <v>576</v>
      </c>
      <c r="J15" s="91"/>
      <c r="T15" s="108"/>
      <c r="U15" s="109"/>
      <c r="V15" s="108"/>
      <c r="W15" s="109">
        <v>900</v>
      </c>
    </row>
    <row r="16" spans="1:23" s="2" customFormat="1" ht="12" thickBot="1" x14ac:dyDescent="0.25">
      <c r="A16" s="92" t="s">
        <v>15</v>
      </c>
      <c r="B16" s="11"/>
      <c r="C16" s="11"/>
      <c r="D16" s="10"/>
      <c r="E16" s="11"/>
      <c r="F16" s="12">
        <v>0</v>
      </c>
      <c r="G16" s="27"/>
      <c r="H16" s="14"/>
      <c r="I16" s="28">
        <v>0</v>
      </c>
      <c r="J16" s="91"/>
      <c r="T16" s="108"/>
      <c r="U16" s="109"/>
      <c r="V16" s="108"/>
      <c r="W16" s="109">
        <v>500</v>
      </c>
    </row>
    <row r="17" spans="1:23" s="2" customFormat="1" ht="12" thickBot="1" x14ac:dyDescent="0.25">
      <c r="A17" s="18" t="s">
        <v>16</v>
      </c>
      <c r="B17" s="19"/>
      <c r="C17" s="19"/>
      <c r="D17" s="21">
        <v>2000</v>
      </c>
      <c r="E17" s="19"/>
      <c r="F17" s="21">
        <v>80306</v>
      </c>
      <c r="G17" s="31"/>
      <c r="H17" s="23"/>
      <c r="I17" s="24">
        <v>82306</v>
      </c>
      <c r="J17" s="91"/>
      <c r="T17" s="108"/>
      <c r="U17" s="109"/>
      <c r="V17" s="108"/>
      <c r="W17" s="109">
        <v>900</v>
      </c>
    </row>
    <row r="18" spans="1:23" s="2" customFormat="1" ht="12" thickBot="1" x14ac:dyDescent="0.25">
      <c r="A18" s="32"/>
      <c r="B18" s="11"/>
      <c r="C18" s="11"/>
      <c r="D18" s="11"/>
      <c r="E18" s="11"/>
      <c r="F18" s="11"/>
      <c r="G18" s="11"/>
      <c r="H18" s="11"/>
      <c r="I18" s="11"/>
      <c r="J18" s="33"/>
      <c r="T18" s="108"/>
      <c r="U18" s="109"/>
      <c r="V18" s="108"/>
      <c r="W18" s="109">
        <v>500</v>
      </c>
    </row>
    <row r="19" spans="1:23" s="2" customFormat="1" ht="12" thickBot="1" x14ac:dyDescent="0.25">
      <c r="A19" s="99" t="s">
        <v>17</v>
      </c>
      <c r="B19" s="100"/>
      <c r="C19" s="100"/>
      <c r="D19" s="100"/>
      <c r="E19" s="100"/>
      <c r="F19" s="100"/>
      <c r="G19" s="100"/>
      <c r="H19" s="100"/>
      <c r="I19" s="101"/>
      <c r="J19" s="91"/>
      <c r="T19" s="108"/>
      <c r="U19" s="109"/>
      <c r="V19" s="108"/>
      <c r="W19" s="109">
        <v>900</v>
      </c>
    </row>
    <row r="20" spans="1:23" s="2" customFormat="1" ht="12" thickBot="1" x14ac:dyDescent="0.25">
      <c r="A20" s="129" t="s">
        <v>18</v>
      </c>
      <c r="B20" s="129"/>
      <c r="C20" s="94"/>
      <c r="D20" s="34"/>
      <c r="E20" s="11"/>
      <c r="F20" s="10"/>
      <c r="G20" s="35"/>
      <c r="H20" s="11"/>
      <c r="I20" s="36"/>
      <c r="J20" s="91"/>
      <c r="T20" s="108"/>
      <c r="U20" s="109"/>
      <c r="V20" s="108"/>
      <c r="W20" s="109">
        <v>500</v>
      </c>
    </row>
    <row r="21" spans="1:23" s="2" customFormat="1" ht="12" thickBot="1" x14ac:dyDescent="0.25">
      <c r="A21" s="92" t="s">
        <v>19</v>
      </c>
      <c r="B21" s="11"/>
      <c r="C21" s="11"/>
      <c r="D21" s="37"/>
      <c r="E21" s="11"/>
      <c r="F21" s="12">
        <v>22550</v>
      </c>
      <c r="G21" s="14"/>
      <c r="H21" s="14"/>
      <c r="I21" s="28">
        <v>22550</v>
      </c>
      <c r="J21" s="70"/>
      <c r="T21" s="108"/>
      <c r="U21" s="109"/>
      <c r="V21" s="108"/>
      <c r="W21" s="109">
        <v>500</v>
      </c>
    </row>
    <row r="22" spans="1:23" s="2" customFormat="1" ht="12" thickBot="1" x14ac:dyDescent="0.25">
      <c r="A22" s="92" t="s">
        <v>20</v>
      </c>
      <c r="B22" s="11"/>
      <c r="C22" s="11"/>
      <c r="D22" s="37"/>
      <c r="E22" s="11"/>
      <c r="F22" s="12">
        <v>11880</v>
      </c>
      <c r="G22" s="14"/>
      <c r="H22" s="14"/>
      <c r="I22" s="28">
        <v>11880</v>
      </c>
      <c r="J22" s="70"/>
      <c r="T22" s="108"/>
      <c r="U22" s="109"/>
      <c r="V22" s="108"/>
      <c r="W22" s="109">
        <v>900</v>
      </c>
    </row>
    <row r="23" spans="1:23" s="2" customFormat="1" ht="12" thickBot="1" x14ac:dyDescent="0.25">
      <c r="A23" s="38" t="s">
        <v>21</v>
      </c>
      <c r="B23" s="11"/>
      <c r="C23" s="11"/>
      <c r="D23" s="37"/>
      <c r="E23" s="11"/>
      <c r="F23" s="39">
        <v>34430</v>
      </c>
      <c r="G23" s="40"/>
      <c r="H23" s="40"/>
      <c r="I23" s="41">
        <v>34430</v>
      </c>
      <c r="J23" s="91"/>
      <c r="T23" s="108"/>
      <c r="U23" s="109"/>
      <c r="V23" s="108"/>
      <c r="W23" s="109">
        <v>500</v>
      </c>
    </row>
    <row r="24" spans="1:23" s="2" customFormat="1" ht="12" thickBot="1" x14ac:dyDescent="0.25">
      <c r="A24" s="129" t="s">
        <v>22</v>
      </c>
      <c r="B24" s="129"/>
      <c r="C24" s="94"/>
      <c r="D24" s="37"/>
      <c r="E24" s="11"/>
      <c r="F24" s="10"/>
      <c r="G24" s="35"/>
      <c r="H24" s="11"/>
      <c r="I24" s="28">
        <v>0</v>
      </c>
      <c r="J24" s="91"/>
      <c r="T24" s="108"/>
      <c r="U24" s="109"/>
      <c r="V24" s="108"/>
      <c r="W24" s="109">
        <v>500</v>
      </c>
    </row>
    <row r="25" spans="1:23" s="2" customFormat="1" ht="12" thickBot="1" x14ac:dyDescent="0.25">
      <c r="A25" s="92" t="s">
        <v>23</v>
      </c>
      <c r="B25" s="11"/>
      <c r="C25" s="11"/>
      <c r="D25" s="37"/>
      <c r="E25" s="42"/>
      <c r="F25" s="12">
        <v>0</v>
      </c>
      <c r="G25" s="43"/>
      <c r="H25" s="43"/>
      <c r="I25" s="28">
        <v>0</v>
      </c>
      <c r="J25" s="91"/>
      <c r="T25" s="108"/>
      <c r="U25" s="109"/>
      <c r="V25" s="108"/>
      <c r="W25" s="109">
        <v>500</v>
      </c>
    </row>
    <row r="26" spans="1:23" s="2" customFormat="1" ht="12" thickBot="1" x14ac:dyDescent="0.25">
      <c r="A26" s="92" t="s">
        <v>24</v>
      </c>
      <c r="B26" s="11"/>
      <c r="C26" s="11"/>
      <c r="D26" s="37"/>
      <c r="E26" s="42"/>
      <c r="F26" s="12">
        <v>1008.4</v>
      </c>
      <c r="G26" s="44"/>
      <c r="H26" s="43"/>
      <c r="I26" s="28">
        <v>1008.4</v>
      </c>
      <c r="J26" s="91"/>
      <c r="T26" s="108"/>
      <c r="U26" s="109"/>
      <c r="V26" s="108"/>
      <c r="W26" s="109">
        <v>500</v>
      </c>
    </row>
    <row r="27" spans="1:23" s="2" customFormat="1" ht="12" thickBot="1" x14ac:dyDescent="0.25">
      <c r="A27" s="38" t="s">
        <v>25</v>
      </c>
      <c r="B27" s="11"/>
      <c r="C27" s="11"/>
      <c r="D27" s="37"/>
      <c r="E27" s="42"/>
      <c r="F27" s="39">
        <v>1008.4</v>
      </c>
      <c r="G27" s="44"/>
      <c r="H27" s="43"/>
      <c r="I27" s="41">
        <v>1008.4</v>
      </c>
      <c r="J27" s="91"/>
      <c r="T27" s="108"/>
      <c r="U27" s="109"/>
      <c r="V27" s="108"/>
      <c r="W27" s="109">
        <v>200</v>
      </c>
    </row>
    <row r="28" spans="1:23" s="2" customFormat="1" ht="12" thickBot="1" x14ac:dyDescent="0.25">
      <c r="A28" s="18" t="s">
        <v>26</v>
      </c>
      <c r="B28" s="19"/>
      <c r="C28" s="19"/>
      <c r="D28" s="45">
        <v>0</v>
      </c>
      <c r="E28" s="46"/>
      <c r="F28" s="21">
        <v>35438.400000000001</v>
      </c>
      <c r="G28" s="47"/>
      <c r="H28" s="23"/>
      <c r="I28" s="24">
        <v>35438.400000000001</v>
      </c>
      <c r="J28" s="11"/>
      <c r="T28" s="108"/>
      <c r="U28" s="109"/>
      <c r="V28" s="108"/>
      <c r="W28" s="109">
        <v>500</v>
      </c>
    </row>
    <row r="29" spans="1:23" s="2" customFormat="1" ht="12" thickBo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91"/>
      <c r="T29" s="108"/>
      <c r="U29" s="109"/>
      <c r="V29" s="108"/>
      <c r="W29" s="109">
        <v>500</v>
      </c>
    </row>
    <row r="30" spans="1:23" s="2" customFormat="1" ht="12" thickBot="1" x14ac:dyDescent="0.25">
      <c r="A30" s="99" t="s">
        <v>27</v>
      </c>
      <c r="B30" s="100"/>
      <c r="C30" s="100"/>
      <c r="D30" s="100"/>
      <c r="E30" s="100"/>
      <c r="F30" s="100"/>
      <c r="G30" s="100"/>
      <c r="H30" s="100"/>
      <c r="I30" s="101"/>
      <c r="J30" s="91"/>
      <c r="T30" s="108"/>
      <c r="U30" s="109"/>
      <c r="V30" s="108"/>
      <c r="W30" s="109">
        <v>500</v>
      </c>
    </row>
    <row r="31" spans="1:23" s="116" customFormat="1" ht="12" thickBot="1" x14ac:dyDescent="0.25">
      <c r="A31" s="50" t="s">
        <v>28</v>
      </c>
      <c r="B31" s="121"/>
      <c r="C31" s="121"/>
      <c r="D31" s="39"/>
      <c r="E31" s="119"/>
      <c r="F31" s="39">
        <v>6098.4</v>
      </c>
      <c r="G31" s="122"/>
      <c r="H31" s="40"/>
      <c r="I31" s="41">
        <v>6098.4</v>
      </c>
      <c r="J31" s="85"/>
      <c r="T31" s="117"/>
      <c r="U31" s="118"/>
      <c r="V31" s="117"/>
      <c r="W31" s="118">
        <v>900</v>
      </c>
    </row>
    <row r="32" spans="1:23" s="2" customFormat="1" ht="12" thickBot="1" x14ac:dyDescent="0.25">
      <c r="A32" s="50" t="s">
        <v>29</v>
      </c>
      <c r="B32" s="119"/>
      <c r="C32" s="119"/>
      <c r="D32" s="58"/>
      <c r="E32" s="119"/>
      <c r="F32" s="39"/>
      <c r="G32" s="122"/>
      <c r="H32" s="40"/>
      <c r="I32" s="41"/>
      <c r="J32" s="115"/>
      <c r="T32" s="108"/>
      <c r="U32" s="109"/>
      <c r="V32" s="108"/>
      <c r="W32" s="109">
        <v>900</v>
      </c>
    </row>
    <row r="33" spans="1:23" s="2" customFormat="1" ht="12" thickBot="1" x14ac:dyDescent="0.25">
      <c r="A33" s="113" t="s">
        <v>30</v>
      </c>
      <c r="B33" s="30"/>
      <c r="C33" s="30"/>
      <c r="D33" s="12"/>
      <c r="E33" s="11"/>
      <c r="F33" s="12">
        <v>1161.5999999999999</v>
      </c>
      <c r="G33" s="27"/>
      <c r="H33" s="14"/>
      <c r="I33" s="28">
        <v>1161.5999999999999</v>
      </c>
      <c r="J33" s="115"/>
      <c r="T33" s="108"/>
      <c r="U33" s="109"/>
      <c r="V33" s="108"/>
      <c r="W33" s="109">
        <v>200</v>
      </c>
    </row>
    <row r="34" spans="1:23" s="2" customFormat="1" ht="12" thickBot="1" x14ac:dyDescent="0.25">
      <c r="A34" s="113" t="s">
        <v>31</v>
      </c>
      <c r="B34" s="11"/>
      <c r="C34" s="11"/>
      <c r="D34" s="36"/>
      <c r="E34" s="11"/>
      <c r="F34" s="12">
        <v>738.15</v>
      </c>
      <c r="G34" s="44"/>
      <c r="H34" s="14"/>
      <c r="I34" s="28">
        <v>738.15</v>
      </c>
      <c r="J34" s="115"/>
      <c r="T34" s="108"/>
      <c r="U34" s="109"/>
      <c r="V34" s="108"/>
      <c r="W34" s="109">
        <v>500</v>
      </c>
    </row>
    <row r="35" spans="1:23" s="2" customFormat="1" ht="12" thickBot="1" x14ac:dyDescent="0.25">
      <c r="A35" s="113" t="s">
        <v>32</v>
      </c>
      <c r="B35" s="11"/>
      <c r="C35" s="11"/>
      <c r="D35" s="36"/>
      <c r="E35" s="11"/>
      <c r="F35" s="12">
        <v>360.3</v>
      </c>
      <c r="G35" s="44"/>
      <c r="H35" s="14"/>
      <c r="I35" s="28">
        <v>360.3</v>
      </c>
      <c r="J35" s="115"/>
      <c r="T35" s="108"/>
      <c r="U35" s="109"/>
      <c r="V35" s="108"/>
      <c r="W35" s="109">
        <v>900</v>
      </c>
    </row>
    <row r="36" spans="1:23" s="2" customFormat="1" ht="12" thickBot="1" x14ac:dyDescent="0.25">
      <c r="A36" s="38" t="s">
        <v>33</v>
      </c>
      <c r="B36" s="114"/>
      <c r="C36" s="114"/>
      <c r="D36" s="49"/>
      <c r="E36" s="114"/>
      <c r="F36" s="39">
        <v>2260.0500000000002</v>
      </c>
      <c r="G36" s="48"/>
      <c r="H36" s="40"/>
      <c r="I36" s="41">
        <v>2260.0500000000002</v>
      </c>
      <c r="J36" s="115"/>
      <c r="T36" s="108"/>
      <c r="U36" s="109"/>
      <c r="V36" s="108"/>
      <c r="W36" s="109">
        <v>500</v>
      </c>
    </row>
    <row r="37" spans="1:23" s="2" customFormat="1" ht="12" thickBot="1" x14ac:dyDescent="0.25">
      <c r="A37" s="50" t="s">
        <v>34</v>
      </c>
      <c r="B37" s="121"/>
      <c r="C37" s="121"/>
      <c r="D37" s="39"/>
      <c r="E37" s="119"/>
      <c r="F37" s="39"/>
      <c r="G37" s="122"/>
      <c r="H37" s="40"/>
      <c r="I37" s="41"/>
      <c r="J37" s="115"/>
      <c r="T37" s="108"/>
      <c r="U37" s="109"/>
      <c r="V37" s="108"/>
      <c r="W37" s="109">
        <v>300</v>
      </c>
    </row>
    <row r="38" spans="1:23" s="2" customFormat="1" ht="12" thickBot="1" x14ac:dyDescent="0.25">
      <c r="A38" s="113" t="s">
        <v>35</v>
      </c>
      <c r="B38" s="30"/>
      <c r="C38" s="30"/>
      <c r="D38" s="12"/>
      <c r="E38" s="11"/>
      <c r="F38" s="12">
        <v>1742.3999999999999</v>
      </c>
      <c r="G38" s="27"/>
      <c r="H38" s="14"/>
      <c r="I38" s="28">
        <v>1742.3999999999999</v>
      </c>
      <c r="J38" s="115"/>
      <c r="T38" s="108"/>
      <c r="U38" s="109"/>
      <c r="V38" s="108"/>
      <c r="W38" s="109">
        <v>900</v>
      </c>
    </row>
    <row r="39" spans="1:23" s="2" customFormat="1" ht="12" thickBot="1" x14ac:dyDescent="0.25">
      <c r="A39" s="113" t="s">
        <v>36</v>
      </c>
      <c r="B39" s="11"/>
      <c r="C39" s="11"/>
      <c r="D39" s="10"/>
      <c r="E39" s="11"/>
      <c r="F39" s="12">
        <v>2119.92</v>
      </c>
      <c r="G39" s="27"/>
      <c r="H39" s="14"/>
      <c r="I39" s="28">
        <v>2119.92</v>
      </c>
      <c r="J39" s="115"/>
      <c r="T39" s="108"/>
      <c r="U39" s="109"/>
      <c r="V39" s="108"/>
      <c r="W39" s="109">
        <v>500</v>
      </c>
    </row>
    <row r="40" spans="1:23" s="2" customFormat="1" ht="12" thickBot="1" x14ac:dyDescent="0.25">
      <c r="A40" s="113" t="s">
        <v>37</v>
      </c>
      <c r="B40" s="30"/>
      <c r="C40" s="30"/>
      <c r="D40" s="12"/>
      <c r="E40" s="11"/>
      <c r="F40" s="12">
        <v>1452</v>
      </c>
      <c r="G40" s="27"/>
      <c r="H40" s="14"/>
      <c r="I40" s="28">
        <v>1452</v>
      </c>
      <c r="J40" s="115"/>
      <c r="T40" s="108"/>
      <c r="U40" s="109"/>
      <c r="V40" s="108"/>
      <c r="W40" s="109">
        <v>500</v>
      </c>
    </row>
    <row r="41" spans="1:23" s="2" customFormat="1" ht="12" thickBot="1" x14ac:dyDescent="0.25">
      <c r="A41" s="113" t="s">
        <v>38</v>
      </c>
      <c r="B41" s="11"/>
      <c r="C41" s="11"/>
      <c r="D41" s="10"/>
      <c r="E41" s="11"/>
      <c r="F41" s="12">
        <v>1800</v>
      </c>
      <c r="G41" s="27"/>
      <c r="H41" s="14"/>
      <c r="I41" s="28">
        <v>1800</v>
      </c>
      <c r="J41" s="115"/>
      <c r="T41" s="108"/>
      <c r="U41" s="109"/>
      <c r="V41" s="108"/>
      <c r="W41" s="109">
        <v>500</v>
      </c>
    </row>
    <row r="42" spans="1:23" s="2" customFormat="1" ht="12" thickBot="1" x14ac:dyDescent="0.25">
      <c r="A42" s="113" t="s">
        <v>70</v>
      </c>
      <c r="B42" s="30"/>
      <c r="C42" s="30"/>
      <c r="D42" s="12"/>
      <c r="E42" s="11"/>
      <c r="F42" s="12">
        <v>3865.54</v>
      </c>
      <c r="G42" s="27"/>
      <c r="H42" s="14"/>
      <c r="I42" s="28">
        <v>3865.54</v>
      </c>
      <c r="J42" s="115"/>
      <c r="T42" s="108"/>
      <c r="U42" s="109"/>
      <c r="V42" s="108"/>
      <c r="W42" s="109">
        <v>900</v>
      </c>
    </row>
    <row r="43" spans="1:23" s="2" customFormat="1" ht="12" thickBot="1" x14ac:dyDescent="0.25">
      <c r="A43" s="38" t="s">
        <v>39</v>
      </c>
      <c r="B43" s="52"/>
      <c r="C43" s="53"/>
      <c r="D43" s="28">
        <v>0</v>
      </c>
      <c r="E43" s="54"/>
      <c r="F43" s="39">
        <v>10979.86</v>
      </c>
      <c r="G43" s="48"/>
      <c r="H43" s="55"/>
      <c r="I43" s="41">
        <v>10979.86</v>
      </c>
      <c r="J43" s="115"/>
      <c r="T43" s="108"/>
      <c r="U43" s="109"/>
      <c r="V43" s="108"/>
      <c r="W43" s="109">
        <v>500</v>
      </c>
    </row>
    <row r="44" spans="1:23" s="2" customFormat="1" ht="12" thickBot="1" x14ac:dyDescent="0.25">
      <c r="A44" s="18" t="s">
        <v>40</v>
      </c>
      <c r="B44" s="19"/>
      <c r="C44" s="19"/>
      <c r="D44" s="45">
        <v>0</v>
      </c>
      <c r="E44" s="19"/>
      <c r="F44" s="21">
        <v>19338.309999999998</v>
      </c>
      <c r="G44" s="22"/>
      <c r="H44" s="23"/>
      <c r="I44" s="24">
        <v>19338.309999999998</v>
      </c>
      <c r="J44" s="91"/>
      <c r="T44" s="108"/>
      <c r="U44" s="109"/>
      <c r="V44" s="108"/>
      <c r="W44" s="109">
        <v>900</v>
      </c>
    </row>
    <row r="45" spans="1:23" s="2" customFormat="1" ht="12" thickBot="1" x14ac:dyDescent="0.25">
      <c r="A45" s="54"/>
      <c r="B45" s="94"/>
      <c r="C45" s="94"/>
      <c r="D45" s="56"/>
      <c r="E45" s="94"/>
      <c r="F45" s="56"/>
      <c r="G45" s="57"/>
      <c r="H45" s="11"/>
      <c r="I45" s="56"/>
      <c r="J45" s="91"/>
      <c r="T45" s="108"/>
      <c r="U45" s="109"/>
      <c r="V45" s="108"/>
      <c r="W45" s="109">
        <v>500</v>
      </c>
    </row>
    <row r="46" spans="1:23" s="2" customFormat="1" ht="12" thickBot="1" x14ac:dyDescent="0.25">
      <c r="A46" s="99" t="s">
        <v>41</v>
      </c>
      <c r="B46" s="100"/>
      <c r="C46" s="100"/>
      <c r="D46" s="100"/>
      <c r="E46" s="100"/>
      <c r="F46" s="100"/>
      <c r="G46" s="100"/>
      <c r="H46" s="100"/>
      <c r="I46" s="101"/>
      <c r="J46" s="91"/>
      <c r="T46" s="108"/>
      <c r="U46" s="109"/>
      <c r="V46" s="108"/>
      <c r="W46" s="109">
        <v>500</v>
      </c>
    </row>
    <row r="47" spans="1:23" s="2" customFormat="1" ht="12" thickBot="1" x14ac:dyDescent="0.25">
      <c r="A47" s="54" t="s">
        <v>42</v>
      </c>
      <c r="B47" s="94"/>
      <c r="C47" s="94"/>
      <c r="D47" s="58"/>
      <c r="E47" s="94"/>
      <c r="F47" s="10"/>
      <c r="G47" s="50"/>
      <c r="H47" s="11"/>
      <c r="I47" s="36"/>
      <c r="J47" s="91"/>
      <c r="T47" s="108"/>
      <c r="U47" s="109"/>
      <c r="V47" s="108"/>
      <c r="W47" s="109">
        <v>500</v>
      </c>
    </row>
    <row r="48" spans="1:23" s="2" customFormat="1" ht="12" thickBot="1" x14ac:dyDescent="0.25">
      <c r="A48" s="59" t="s">
        <v>43</v>
      </c>
      <c r="B48" s="92"/>
      <c r="C48" s="94"/>
      <c r="D48" s="60"/>
      <c r="E48" s="94"/>
      <c r="F48" s="28">
        <v>37800</v>
      </c>
      <c r="G48" s="27"/>
      <c r="H48" s="14"/>
      <c r="I48" s="28">
        <v>37800</v>
      </c>
      <c r="J48" s="91"/>
      <c r="T48" s="108"/>
      <c r="U48" s="109"/>
      <c r="V48" s="108"/>
      <c r="W48" s="109">
        <v>900</v>
      </c>
    </row>
    <row r="49" spans="1:23" s="2" customFormat="1" ht="12" thickBot="1" x14ac:dyDescent="0.25">
      <c r="A49" s="59" t="s">
        <v>44</v>
      </c>
      <c r="B49" s="11"/>
      <c r="C49" s="94"/>
      <c r="D49" s="60"/>
      <c r="E49" s="94"/>
      <c r="F49" s="28">
        <v>0</v>
      </c>
      <c r="G49" s="27"/>
      <c r="H49" s="14"/>
      <c r="I49" s="28">
        <v>0</v>
      </c>
      <c r="J49" s="91"/>
      <c r="T49" s="108"/>
      <c r="U49" s="109"/>
      <c r="V49" s="108"/>
      <c r="W49" s="109">
        <v>500</v>
      </c>
    </row>
    <row r="50" spans="1:23" s="2" customFormat="1" ht="12" thickBot="1" x14ac:dyDescent="0.25">
      <c r="A50" s="59" t="s">
        <v>45</v>
      </c>
      <c r="B50" s="11"/>
      <c r="C50" s="114"/>
      <c r="D50" s="60"/>
      <c r="E50" s="114"/>
      <c r="F50" s="28">
        <v>0</v>
      </c>
      <c r="G50" s="27"/>
      <c r="H50" s="14"/>
      <c r="I50" s="28">
        <v>0</v>
      </c>
      <c r="J50" s="115"/>
      <c r="T50" s="108"/>
      <c r="U50" s="109"/>
      <c r="V50" s="108"/>
      <c r="W50" s="109">
        <v>900</v>
      </c>
    </row>
    <row r="51" spans="1:23" s="2" customFormat="1" ht="12" thickBot="1" x14ac:dyDescent="0.25">
      <c r="A51" s="59" t="s">
        <v>46</v>
      </c>
      <c r="B51" s="113"/>
      <c r="C51" s="114"/>
      <c r="D51" s="60"/>
      <c r="E51" s="114"/>
      <c r="F51" s="28">
        <v>2190</v>
      </c>
      <c r="G51" s="27"/>
      <c r="H51" s="14"/>
      <c r="I51" s="28">
        <v>2190</v>
      </c>
      <c r="J51" s="115"/>
      <c r="T51" s="108"/>
      <c r="U51" s="109"/>
      <c r="V51" s="108"/>
      <c r="W51" s="109">
        <v>500</v>
      </c>
    </row>
    <row r="52" spans="1:23" s="2" customFormat="1" ht="12" thickBot="1" x14ac:dyDescent="0.25">
      <c r="A52" s="59" t="s">
        <v>47</v>
      </c>
      <c r="B52" s="92"/>
      <c r="C52" s="94"/>
      <c r="D52" s="60"/>
      <c r="E52" s="94"/>
      <c r="F52" s="28">
        <v>0</v>
      </c>
      <c r="G52" s="27"/>
      <c r="H52" s="14"/>
      <c r="I52" s="28">
        <v>0</v>
      </c>
      <c r="J52" s="91"/>
      <c r="T52" s="108"/>
      <c r="U52" s="109"/>
      <c r="V52" s="108"/>
      <c r="W52" s="109">
        <v>900</v>
      </c>
    </row>
    <row r="53" spans="1:23" s="2" customFormat="1" ht="12" thickBot="1" x14ac:dyDescent="0.25">
      <c r="A53" s="38" t="s">
        <v>48</v>
      </c>
      <c r="B53" s="92"/>
      <c r="C53" s="94"/>
      <c r="D53" s="60"/>
      <c r="E53" s="94"/>
      <c r="F53" s="41">
        <v>39990</v>
      </c>
      <c r="G53" s="27"/>
      <c r="H53" s="14"/>
      <c r="I53" s="41">
        <v>39990</v>
      </c>
      <c r="J53" s="91"/>
      <c r="T53" s="110"/>
      <c r="U53" s="111">
        <f>SUM(U3:U52)</f>
        <v>4000</v>
      </c>
      <c r="V53" s="112"/>
      <c r="W53" s="111">
        <f>SUM(W3:W52)</f>
        <v>32300</v>
      </c>
    </row>
    <row r="54" spans="1:23" s="2" customFormat="1" ht="12" thickBot="1" x14ac:dyDescent="0.25">
      <c r="A54" s="54" t="s">
        <v>49</v>
      </c>
      <c r="B54" s="94"/>
      <c r="C54" s="94"/>
      <c r="D54" s="60"/>
      <c r="E54" s="94"/>
      <c r="F54" s="61">
        <v>16300</v>
      </c>
      <c r="G54" s="27"/>
      <c r="H54" s="14"/>
      <c r="I54" s="41">
        <v>16300</v>
      </c>
      <c r="J54" s="91"/>
    </row>
    <row r="55" spans="1:23" s="2" customFormat="1" ht="12" thickBot="1" x14ac:dyDescent="0.25">
      <c r="A55" s="18" t="s">
        <v>50</v>
      </c>
      <c r="B55" s="19"/>
      <c r="C55" s="19"/>
      <c r="D55" s="62"/>
      <c r="E55" s="19"/>
      <c r="F55" s="21">
        <v>56290</v>
      </c>
      <c r="G55" s="63"/>
      <c r="H55" s="47"/>
      <c r="I55" s="24">
        <v>56290</v>
      </c>
      <c r="J55" s="91"/>
    </row>
    <row r="56" spans="1:23" s="2" customFormat="1" ht="12" thickBot="1" x14ac:dyDescent="0.25">
      <c r="A56" s="54"/>
      <c r="B56" s="94"/>
      <c r="C56" s="94"/>
      <c r="D56" s="64"/>
      <c r="E56" s="94"/>
      <c r="F56" s="56"/>
      <c r="G56" s="59"/>
      <c r="H56" s="94"/>
      <c r="I56" s="56"/>
      <c r="J56" s="91"/>
    </row>
    <row r="57" spans="1:23" s="2" customFormat="1" ht="12" thickBot="1" x14ac:dyDescent="0.25">
      <c r="A57" s="99" t="s">
        <v>51</v>
      </c>
      <c r="B57" s="100"/>
      <c r="C57" s="100"/>
      <c r="D57" s="100"/>
      <c r="E57" s="100"/>
      <c r="F57" s="100"/>
      <c r="G57" s="100"/>
      <c r="H57" s="100"/>
      <c r="I57" s="101"/>
      <c r="J57" s="91"/>
    </row>
    <row r="58" spans="1:23" s="2" customFormat="1" ht="12" thickBot="1" x14ac:dyDescent="0.25">
      <c r="A58" s="65" t="s">
        <v>52</v>
      </c>
      <c r="B58" s="94"/>
      <c r="C58" s="94"/>
      <c r="D58" s="66"/>
      <c r="E58" s="94"/>
      <c r="F58" s="67">
        <v>0</v>
      </c>
      <c r="G58" s="13"/>
      <c r="H58" s="40"/>
      <c r="I58" s="15">
        <v>0</v>
      </c>
      <c r="J58" s="91"/>
    </row>
    <row r="59" spans="1:23" s="2" customFormat="1" ht="12" thickBot="1" x14ac:dyDescent="0.25">
      <c r="A59" s="65" t="s">
        <v>53</v>
      </c>
      <c r="B59" s="94"/>
      <c r="C59" s="94"/>
      <c r="D59" s="68"/>
      <c r="E59" s="94"/>
      <c r="F59" s="69">
        <v>0</v>
      </c>
      <c r="G59" s="13"/>
      <c r="H59" s="40"/>
      <c r="I59" s="28">
        <v>0</v>
      </c>
      <c r="J59" s="91"/>
    </row>
    <row r="60" spans="1:23" s="2" customFormat="1" ht="12" thickBot="1" x14ac:dyDescent="0.25">
      <c r="A60" s="65" t="s">
        <v>54</v>
      </c>
      <c r="B60" s="94"/>
      <c r="C60" s="94"/>
      <c r="D60" s="68"/>
      <c r="E60" s="94"/>
      <c r="F60" s="69">
        <v>0</v>
      </c>
      <c r="G60" s="13"/>
      <c r="H60" s="40"/>
      <c r="I60" s="28">
        <v>0</v>
      </c>
      <c r="J60" s="70"/>
    </row>
    <row r="61" spans="1:23" s="2" customFormat="1" ht="12" thickBot="1" x14ac:dyDescent="0.25">
      <c r="A61" s="65" t="s">
        <v>55</v>
      </c>
      <c r="B61" s="94"/>
      <c r="C61" s="94"/>
      <c r="D61" s="68"/>
      <c r="E61" s="94"/>
      <c r="F61" s="71">
        <v>2420</v>
      </c>
      <c r="G61" s="13"/>
      <c r="H61" s="40"/>
      <c r="I61" s="28">
        <v>2420</v>
      </c>
      <c r="J61" s="91"/>
    </row>
    <row r="62" spans="1:23" s="2" customFormat="1" ht="12" thickBot="1" x14ac:dyDescent="0.25">
      <c r="A62" s="65" t="s">
        <v>56</v>
      </c>
      <c r="B62" s="94"/>
      <c r="C62" s="94"/>
      <c r="D62" s="68"/>
      <c r="E62" s="94"/>
      <c r="F62" s="69">
        <v>0</v>
      </c>
      <c r="G62" s="13"/>
      <c r="H62" s="40"/>
      <c r="I62" s="28">
        <v>0</v>
      </c>
      <c r="J62" s="91"/>
    </row>
    <row r="63" spans="1:23" s="2" customFormat="1" ht="12" thickBot="1" x14ac:dyDescent="0.25">
      <c r="A63" s="65" t="s">
        <v>57</v>
      </c>
      <c r="B63" s="94"/>
      <c r="C63" s="94"/>
      <c r="D63" s="68"/>
      <c r="E63" s="94"/>
      <c r="F63" s="71">
        <v>3630</v>
      </c>
      <c r="G63" s="13"/>
      <c r="H63" s="40"/>
      <c r="I63" s="28">
        <v>3630</v>
      </c>
      <c r="J63" s="70"/>
    </row>
    <row r="64" spans="1:23" s="2" customFormat="1" ht="12" thickBot="1" x14ac:dyDescent="0.25">
      <c r="A64" s="18" t="s">
        <v>58</v>
      </c>
      <c r="B64" s="19"/>
      <c r="C64" s="19"/>
      <c r="D64" s="62"/>
      <c r="E64" s="19"/>
      <c r="F64" s="21">
        <v>6050</v>
      </c>
      <c r="G64" s="72"/>
      <c r="H64" s="47"/>
      <c r="I64" s="24">
        <v>6050</v>
      </c>
      <c r="J64" s="91"/>
    </row>
    <row r="65" spans="1:22" s="2" customFormat="1" ht="12" thickBot="1" x14ac:dyDescent="0.25">
      <c r="A65" s="11"/>
      <c r="B65" s="11"/>
      <c r="D65" s="93"/>
      <c r="E65" s="11"/>
      <c r="G65" s="52"/>
      <c r="H65" s="11"/>
      <c r="I65" s="11"/>
      <c r="J65" s="91"/>
    </row>
    <row r="66" spans="1:22" s="2" customFormat="1" ht="12" thickBot="1" x14ac:dyDescent="0.25">
      <c r="A66" s="130" t="s">
        <v>59</v>
      </c>
      <c r="B66" s="131"/>
      <c r="C66" s="73"/>
      <c r="D66" s="74"/>
      <c r="E66" s="11"/>
      <c r="F66" s="61">
        <v>16123.809645000001</v>
      </c>
      <c r="G66" s="90"/>
      <c r="H66" s="14"/>
      <c r="I66" s="41">
        <v>16123.809645000001</v>
      </c>
      <c r="J66" s="91"/>
      <c r="R66" s="87"/>
    </row>
    <row r="67" spans="1:22" s="2" customFormat="1" ht="12" thickBot="1" x14ac:dyDescent="0.25">
      <c r="A67" s="132"/>
      <c r="B67" s="133"/>
      <c r="C67" s="75"/>
      <c r="D67" s="11"/>
      <c r="E67" s="11"/>
      <c r="G67" s="93"/>
      <c r="H67" s="11"/>
      <c r="I67" s="11"/>
      <c r="J67" s="91"/>
      <c r="R67" s="87"/>
    </row>
    <row r="68" spans="1:22" s="2" customFormat="1" ht="12" thickBot="1" x14ac:dyDescent="0.25">
      <c r="A68" s="76"/>
      <c r="B68" s="76"/>
      <c r="C68" s="77"/>
      <c r="D68" s="11"/>
      <c r="E68" s="11"/>
      <c r="F68" s="1"/>
      <c r="G68" s="1"/>
      <c r="H68" s="11"/>
      <c r="I68" s="11"/>
      <c r="J68" s="91"/>
      <c r="R68" s="87"/>
    </row>
    <row r="69" spans="1:22" s="2" customFormat="1" ht="12" thickBot="1" x14ac:dyDescent="0.25">
      <c r="A69" s="134" t="s">
        <v>60</v>
      </c>
      <c r="B69" s="135"/>
      <c r="C69" s="11"/>
      <c r="D69" s="78"/>
      <c r="E69" s="11"/>
      <c r="F69" s="78"/>
      <c r="G69" s="93"/>
      <c r="H69" s="11"/>
      <c r="I69" s="51"/>
      <c r="J69" s="91"/>
      <c r="R69" s="87"/>
    </row>
    <row r="70" spans="1:22" s="2" customFormat="1" ht="12" thickBot="1" x14ac:dyDescent="0.25">
      <c r="A70" s="79"/>
      <c r="B70" s="80"/>
      <c r="C70" s="11"/>
      <c r="D70" s="30"/>
      <c r="E70" s="30"/>
      <c r="F70" s="30"/>
      <c r="G70" s="81"/>
      <c r="H70" s="30"/>
      <c r="I70" s="30"/>
      <c r="J70" s="70"/>
      <c r="K70" s="11"/>
      <c r="R70" s="87"/>
    </row>
    <row r="71" spans="1:22" s="2" customFormat="1" ht="12" thickBot="1" x14ac:dyDescent="0.25">
      <c r="A71" s="38" t="s">
        <v>61</v>
      </c>
      <c r="B71" s="94"/>
      <c r="C71" s="94"/>
      <c r="D71" s="61">
        <v>2000</v>
      </c>
      <c r="E71" s="40"/>
      <c r="F71" s="61">
        <v>338600.00254500005</v>
      </c>
      <c r="G71" s="82"/>
      <c r="H71" s="40"/>
      <c r="I71" s="83">
        <v>340600.002545</v>
      </c>
      <c r="J71" s="91"/>
      <c r="R71" s="87"/>
    </row>
    <row r="72" spans="1:22" s="2" customForma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70"/>
      <c r="K72" s="11"/>
      <c r="R72" s="87"/>
    </row>
    <row r="73" spans="1:22" s="2" customFormat="1" x14ac:dyDescent="0.2">
      <c r="A73" s="84"/>
      <c r="B73" s="11"/>
      <c r="C73" s="11"/>
      <c r="D73" s="11"/>
      <c r="E73" s="11"/>
      <c r="F73" s="11"/>
      <c r="G73" s="11"/>
      <c r="H73" s="11"/>
      <c r="I73" s="11"/>
      <c r="J73" s="91"/>
      <c r="M73" s="1"/>
      <c r="R73" s="87"/>
    </row>
    <row r="74" spans="1:22" x14ac:dyDescent="0.2"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2"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x14ac:dyDescent="0.2"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x14ac:dyDescent="0.2"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2"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x14ac:dyDescent="0.2"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2">
      <c r="K80" s="3"/>
      <c r="L80" s="3"/>
      <c r="N80" s="3"/>
      <c r="O80" s="3"/>
      <c r="P80" s="3"/>
      <c r="Q80" s="3"/>
      <c r="R80" s="3"/>
      <c r="S80" s="3"/>
      <c r="T80" s="3"/>
      <c r="U80" s="3"/>
      <c r="V80" s="3"/>
    </row>
    <row r="81" spans="11:22" x14ac:dyDescent="0.2">
      <c r="K81" s="3"/>
      <c r="L81" s="3"/>
      <c r="N81" s="3"/>
      <c r="O81" s="3"/>
      <c r="P81" s="3"/>
      <c r="Q81" s="3"/>
      <c r="R81" s="3"/>
      <c r="S81" s="3"/>
      <c r="T81" s="3"/>
      <c r="U81" s="3"/>
      <c r="V81" s="3"/>
    </row>
  </sheetData>
  <mergeCells count="6">
    <mergeCell ref="A66:B67"/>
    <mergeCell ref="A69:B69"/>
    <mergeCell ref="A1:I1"/>
    <mergeCell ref="D2:I2"/>
    <mergeCell ref="A20:B20"/>
    <mergeCell ref="A24:B24"/>
  </mergeCells>
  <hyperlinks>
    <hyperlink ref="A4:I4" location="formules!A103" display="A. STAFF (details in annex)"/>
    <hyperlink ref="A9:I9" location="formules!A127" display="B.  PARTICIPATION IN MEETINGS (details in annex)"/>
    <hyperlink ref="A19:I19" location="formules!A159" display="C. INFORMATION &amp; PREPARATION OF MEETINGS (details in annex)"/>
    <hyperlink ref="A30:I30" location="formules!A186" display="D. OPERATING COSTS  (details in annex)"/>
    <hyperlink ref="A46:I46" location="formules!A238" display="E. INTERPRETATION and TRANSLATION (details in annex)"/>
    <hyperlink ref="A57:I57" location="formules!A251" display="F. OTHER CONTRACTS (details in annex)"/>
  </hyperlinks>
  <pageMargins left="0.25" right="0.25" top="0.75" bottom="0.75" header="0.3" footer="0.3"/>
  <pageSetup paperSize="9" scale="92" fitToHeight="7" orientation="landscape" cellComments="asDisplayed" r:id="rId1"/>
  <headerFooter alignWithMargins="0"/>
  <rowBreaks count="1" manualBreakCount="1">
    <brk id="7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34" workbookViewId="0">
      <selection sqref="A1:I71"/>
    </sheetView>
  </sheetViews>
  <sheetFormatPr defaultRowHeight="12.75" x14ac:dyDescent="0.2"/>
  <sheetData>
    <row r="1" spans="1:9" ht="13.5" thickBot="1" x14ac:dyDescent="0.25">
      <c r="A1" s="123" t="s">
        <v>69</v>
      </c>
      <c r="B1" s="124"/>
      <c r="C1" s="124"/>
      <c r="D1" s="124"/>
      <c r="E1" s="124"/>
      <c r="F1" s="124"/>
      <c r="G1" s="124"/>
      <c r="H1" s="124"/>
      <c r="I1" s="125"/>
    </row>
    <row r="2" spans="1:9" ht="13.5" thickBot="1" x14ac:dyDescent="0.25">
      <c r="A2" s="95" t="s">
        <v>62</v>
      </c>
      <c r="B2" s="4"/>
      <c r="C2" s="4"/>
      <c r="D2" s="137" t="s">
        <v>0</v>
      </c>
      <c r="E2" s="138"/>
      <c r="F2" s="138"/>
      <c r="G2" s="138"/>
      <c r="H2" s="138"/>
      <c r="I2" s="139"/>
    </row>
    <row r="3" spans="1:9" ht="13.5" thickBot="1" x14ac:dyDescent="0.25">
      <c r="A3" s="88"/>
      <c r="B3" s="2"/>
      <c r="C3" s="2"/>
      <c r="D3" s="5" t="s">
        <v>1</v>
      </c>
      <c r="E3" s="6"/>
      <c r="F3" s="5" t="s">
        <v>2</v>
      </c>
      <c r="G3" s="7"/>
      <c r="H3" s="8"/>
      <c r="I3" s="9" t="s">
        <v>3</v>
      </c>
    </row>
    <row r="4" spans="1:9" ht="13.5" thickBot="1" x14ac:dyDescent="0.25">
      <c r="A4" s="96" t="s">
        <v>4</v>
      </c>
      <c r="B4" s="97"/>
      <c r="C4" s="97"/>
      <c r="D4" s="97"/>
      <c r="E4" s="97"/>
      <c r="F4" s="97"/>
      <c r="G4" s="97"/>
      <c r="H4" s="97"/>
      <c r="I4" s="98"/>
    </row>
    <row r="5" spans="1:9" ht="13.5" thickBot="1" x14ac:dyDescent="0.25">
      <c r="A5" s="113" t="s">
        <v>5</v>
      </c>
      <c r="B5" s="11"/>
      <c r="C5" s="11"/>
      <c r="D5" s="10"/>
      <c r="E5" s="11"/>
      <c r="F5" s="12">
        <f>G115</f>
        <v>0</v>
      </c>
      <c r="G5" s="27"/>
      <c r="H5" s="14"/>
      <c r="I5" s="28">
        <f>F5+D5</f>
        <v>0</v>
      </c>
    </row>
    <row r="6" spans="1:9" ht="13.5" thickBot="1" x14ac:dyDescent="0.25">
      <c r="A6" s="113" t="s">
        <v>6</v>
      </c>
      <c r="B6" s="11"/>
      <c r="C6" s="11"/>
      <c r="D6" s="10"/>
      <c r="E6" s="11"/>
      <c r="F6" s="12">
        <f>G120</f>
        <v>0</v>
      </c>
      <c r="G6" s="27"/>
      <c r="H6" s="14"/>
      <c r="I6" s="28">
        <f>F6+D6</f>
        <v>0</v>
      </c>
    </row>
    <row r="7" spans="1:9" ht="13.5" thickBot="1" x14ac:dyDescent="0.25">
      <c r="A7" s="18" t="s">
        <v>7</v>
      </c>
      <c r="B7" s="19"/>
      <c r="C7" s="19"/>
      <c r="D7" s="20"/>
      <c r="E7" s="19"/>
      <c r="F7" s="21">
        <f>F5+F6</f>
        <v>0</v>
      </c>
      <c r="G7" s="22"/>
      <c r="H7" s="23"/>
      <c r="I7" s="24">
        <f>SUM(I5:I6)</f>
        <v>0</v>
      </c>
    </row>
    <row r="8" spans="1:9" ht="13.5" thickBot="1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9" ht="13.5" thickBot="1" x14ac:dyDescent="0.25">
      <c r="A9" s="99" t="s">
        <v>8</v>
      </c>
      <c r="B9" s="100"/>
      <c r="C9" s="100"/>
      <c r="D9" s="100"/>
      <c r="E9" s="100"/>
      <c r="F9" s="100"/>
      <c r="G9" s="100"/>
      <c r="H9" s="100"/>
      <c r="I9" s="101"/>
    </row>
    <row r="10" spans="1:9" ht="13.5" thickBot="1" x14ac:dyDescent="0.25">
      <c r="A10" s="113" t="s">
        <v>9</v>
      </c>
      <c r="B10" s="11"/>
      <c r="C10" s="11"/>
      <c r="D10" s="10"/>
      <c r="E10" s="11"/>
      <c r="F10" s="26">
        <f>F134</f>
        <v>0</v>
      </c>
      <c r="G10" s="13"/>
      <c r="H10" s="14"/>
      <c r="I10" s="15">
        <f t="shared" ref="I10:I16" si="0">F10+D10</f>
        <v>0</v>
      </c>
    </row>
    <row r="11" spans="1:9" ht="13.5" thickBot="1" x14ac:dyDescent="0.25">
      <c r="A11" s="113" t="s">
        <v>10</v>
      </c>
      <c r="B11" s="11"/>
      <c r="C11" s="11"/>
      <c r="D11" s="10"/>
      <c r="E11" s="11"/>
      <c r="F11" s="12">
        <f>G134</f>
        <v>0</v>
      </c>
      <c r="G11" s="27"/>
      <c r="H11" s="14"/>
      <c r="I11" s="28">
        <f t="shared" si="0"/>
        <v>0</v>
      </c>
    </row>
    <row r="12" spans="1:9" ht="13.5" thickBot="1" x14ac:dyDescent="0.25">
      <c r="A12" s="113" t="s">
        <v>11</v>
      </c>
      <c r="B12" s="11"/>
      <c r="C12" s="11"/>
      <c r="D12" s="12">
        <f>E144</f>
        <v>0</v>
      </c>
      <c r="E12" s="11"/>
      <c r="F12" s="12">
        <f>G140</f>
        <v>0</v>
      </c>
      <c r="G12" s="27"/>
      <c r="H12" s="14"/>
      <c r="I12" s="28">
        <f t="shared" si="0"/>
        <v>0</v>
      </c>
    </row>
    <row r="13" spans="1:9" ht="13.5" thickBot="1" x14ac:dyDescent="0.25">
      <c r="A13" s="113" t="s">
        <v>12</v>
      </c>
      <c r="B13" s="30"/>
      <c r="C13" s="30"/>
      <c r="D13" s="12">
        <f>E145</f>
        <v>0</v>
      </c>
      <c r="E13" s="11"/>
      <c r="F13" s="12">
        <f>G141</f>
        <v>0</v>
      </c>
      <c r="G13" s="27"/>
      <c r="H13" s="14"/>
      <c r="I13" s="28">
        <f t="shared" si="0"/>
        <v>0</v>
      </c>
    </row>
    <row r="14" spans="1:9" ht="13.5" thickBot="1" x14ac:dyDescent="0.25">
      <c r="A14" s="113" t="s">
        <v>13</v>
      </c>
      <c r="B14" s="11"/>
      <c r="C14" s="11"/>
      <c r="D14" s="10"/>
      <c r="E14" s="11"/>
      <c r="F14" s="12">
        <f>D154</f>
        <v>0</v>
      </c>
      <c r="G14" s="27"/>
      <c r="H14" s="14"/>
      <c r="I14" s="28">
        <f t="shared" si="0"/>
        <v>0</v>
      </c>
    </row>
    <row r="15" spans="1:9" ht="13.5" thickBot="1" x14ac:dyDescent="0.25">
      <c r="A15" s="113" t="s">
        <v>14</v>
      </c>
      <c r="B15" s="11"/>
      <c r="C15" s="11"/>
      <c r="D15" s="10"/>
      <c r="E15" s="11"/>
      <c r="F15" s="12">
        <f>E154</f>
        <v>0</v>
      </c>
      <c r="G15" s="27"/>
      <c r="H15" s="14"/>
      <c r="I15" s="28">
        <f t="shared" si="0"/>
        <v>0</v>
      </c>
    </row>
    <row r="16" spans="1:9" ht="13.5" thickBot="1" x14ac:dyDescent="0.25">
      <c r="A16" s="113" t="s">
        <v>15</v>
      </c>
      <c r="B16" s="11"/>
      <c r="C16" s="11"/>
      <c r="D16" s="10"/>
      <c r="E16" s="11"/>
      <c r="F16" s="12">
        <f>F159</f>
        <v>0</v>
      </c>
      <c r="G16" s="27"/>
      <c r="H16" s="14"/>
      <c r="I16" s="28">
        <f t="shared" si="0"/>
        <v>0</v>
      </c>
    </row>
    <row r="17" spans="1:9" ht="13.5" thickBot="1" x14ac:dyDescent="0.25">
      <c r="A17" s="18" t="s">
        <v>16</v>
      </c>
      <c r="B17" s="19"/>
      <c r="C17" s="19"/>
      <c r="D17" s="21">
        <f>D10+D11+D12+D13+D14+D15+D16</f>
        <v>0</v>
      </c>
      <c r="E17" s="19"/>
      <c r="F17" s="21">
        <f>F10+F11+F12+F13+F14+F15+F16</f>
        <v>0</v>
      </c>
      <c r="G17" s="31"/>
      <c r="H17" s="23"/>
      <c r="I17" s="24">
        <f>SUM(I10:I16)</f>
        <v>0</v>
      </c>
    </row>
    <row r="18" spans="1:9" ht="13.5" thickBot="1" x14ac:dyDescent="0.25">
      <c r="A18" s="32"/>
      <c r="B18" s="11"/>
      <c r="C18" s="11"/>
      <c r="D18" s="11"/>
      <c r="E18" s="11"/>
      <c r="F18" s="11"/>
      <c r="G18" s="11"/>
      <c r="H18" s="11"/>
      <c r="I18" s="11"/>
    </row>
    <row r="19" spans="1:9" ht="13.5" thickBot="1" x14ac:dyDescent="0.25">
      <c r="A19" s="99" t="s">
        <v>17</v>
      </c>
      <c r="B19" s="100"/>
      <c r="C19" s="100"/>
      <c r="D19" s="100"/>
      <c r="E19" s="100"/>
      <c r="F19" s="100"/>
      <c r="G19" s="100"/>
      <c r="H19" s="100"/>
      <c r="I19" s="101"/>
    </row>
    <row r="20" spans="1:9" ht="13.5" thickBot="1" x14ac:dyDescent="0.25">
      <c r="A20" s="136" t="s">
        <v>18</v>
      </c>
      <c r="B20" s="136"/>
      <c r="C20" s="120"/>
      <c r="D20" s="34"/>
      <c r="E20" s="11"/>
      <c r="F20" s="10"/>
      <c r="G20" s="35"/>
      <c r="H20" s="11"/>
      <c r="I20" s="36"/>
    </row>
    <row r="21" spans="1:9" ht="13.5" thickBot="1" x14ac:dyDescent="0.25">
      <c r="A21" s="113" t="s">
        <v>19</v>
      </c>
      <c r="B21" s="11"/>
      <c r="C21" s="11"/>
      <c r="D21" s="37"/>
      <c r="E21" s="11"/>
      <c r="F21" s="12">
        <f>G169</f>
        <v>0</v>
      </c>
      <c r="G21" s="14"/>
      <c r="H21" s="14"/>
      <c r="I21" s="28">
        <f t="shared" ref="I21:I27" si="1">F21+D21</f>
        <v>0</v>
      </c>
    </row>
    <row r="22" spans="1:9" ht="13.5" thickBot="1" x14ac:dyDescent="0.25">
      <c r="A22" s="113" t="s">
        <v>20</v>
      </c>
      <c r="B22" s="11"/>
      <c r="C22" s="11"/>
      <c r="D22" s="37"/>
      <c r="E22" s="11"/>
      <c r="F22" s="12">
        <f>D174</f>
        <v>0</v>
      </c>
      <c r="G22" s="14"/>
      <c r="H22" s="14"/>
      <c r="I22" s="28">
        <f t="shared" si="1"/>
        <v>0</v>
      </c>
    </row>
    <row r="23" spans="1:9" ht="13.5" thickBot="1" x14ac:dyDescent="0.25">
      <c r="A23" s="38" t="s">
        <v>21</v>
      </c>
      <c r="B23" s="11"/>
      <c r="C23" s="11"/>
      <c r="D23" s="37"/>
      <c r="E23" s="11"/>
      <c r="F23" s="39">
        <f>F21+F22</f>
        <v>0</v>
      </c>
      <c r="G23" s="40"/>
      <c r="H23" s="40"/>
      <c r="I23" s="41">
        <f t="shared" si="1"/>
        <v>0</v>
      </c>
    </row>
    <row r="24" spans="1:9" ht="13.5" thickBot="1" x14ac:dyDescent="0.25">
      <c r="A24" s="129" t="s">
        <v>22</v>
      </c>
      <c r="B24" s="129"/>
      <c r="C24" s="120"/>
      <c r="D24" s="37"/>
      <c r="E24" s="11"/>
      <c r="F24" s="10"/>
      <c r="G24" s="35"/>
      <c r="H24" s="11"/>
      <c r="I24" s="28">
        <f t="shared" si="1"/>
        <v>0</v>
      </c>
    </row>
    <row r="25" spans="1:9" ht="13.5" thickBot="1" x14ac:dyDescent="0.25">
      <c r="A25" s="113" t="s">
        <v>23</v>
      </c>
      <c r="B25" s="11"/>
      <c r="C25" s="11"/>
      <c r="D25" s="37"/>
      <c r="E25" s="42"/>
      <c r="F25" s="12">
        <f>D180</f>
        <v>0</v>
      </c>
      <c r="G25" s="43"/>
      <c r="H25" s="43"/>
      <c r="I25" s="28">
        <f t="shared" si="1"/>
        <v>0</v>
      </c>
    </row>
    <row r="26" spans="1:9" ht="13.5" thickBot="1" x14ac:dyDescent="0.25">
      <c r="A26" s="113" t="s">
        <v>24</v>
      </c>
      <c r="B26" s="11"/>
      <c r="C26" s="11"/>
      <c r="D26" s="37"/>
      <c r="E26" s="42"/>
      <c r="F26" s="12">
        <f>D186</f>
        <v>0</v>
      </c>
      <c r="G26" s="44"/>
      <c r="H26" s="43"/>
      <c r="I26" s="28">
        <f t="shared" si="1"/>
        <v>0</v>
      </c>
    </row>
    <row r="27" spans="1:9" ht="13.5" thickBot="1" x14ac:dyDescent="0.25">
      <c r="A27" s="38" t="s">
        <v>25</v>
      </c>
      <c r="B27" s="11"/>
      <c r="C27" s="11"/>
      <c r="D27" s="37"/>
      <c r="E27" s="42"/>
      <c r="F27" s="39">
        <f>F25+F26</f>
        <v>0</v>
      </c>
      <c r="G27" s="44"/>
      <c r="H27" s="43"/>
      <c r="I27" s="41">
        <f t="shared" si="1"/>
        <v>0</v>
      </c>
    </row>
    <row r="28" spans="1:9" ht="13.5" thickBot="1" x14ac:dyDescent="0.25">
      <c r="A28" s="18" t="s">
        <v>26</v>
      </c>
      <c r="B28" s="19"/>
      <c r="C28" s="19"/>
      <c r="D28" s="45">
        <f>D27+D23</f>
        <v>0</v>
      </c>
      <c r="E28" s="46"/>
      <c r="F28" s="21">
        <f>F27+F23</f>
        <v>0</v>
      </c>
      <c r="G28" s="47"/>
      <c r="H28" s="23"/>
      <c r="I28" s="24">
        <f>I27+I23</f>
        <v>0</v>
      </c>
    </row>
    <row r="29" spans="1:9" ht="13.5" thickBot="1" x14ac:dyDescent="0.25">
      <c r="A29" s="11"/>
      <c r="B29" s="11"/>
      <c r="C29" s="11"/>
      <c r="D29" s="11"/>
      <c r="E29" s="11"/>
      <c r="F29" s="11"/>
      <c r="G29" s="11"/>
      <c r="H29" s="11"/>
      <c r="I29" s="11"/>
    </row>
    <row r="30" spans="1:9" ht="13.5" thickBot="1" x14ac:dyDescent="0.25">
      <c r="A30" s="99" t="s">
        <v>27</v>
      </c>
      <c r="B30" s="100"/>
      <c r="C30" s="100"/>
      <c r="D30" s="100"/>
      <c r="E30" s="100"/>
      <c r="F30" s="100"/>
      <c r="G30" s="100"/>
      <c r="H30" s="100"/>
      <c r="I30" s="101"/>
    </row>
    <row r="31" spans="1:9" ht="13.5" thickBot="1" x14ac:dyDescent="0.25">
      <c r="A31" s="50" t="s">
        <v>28</v>
      </c>
      <c r="B31" s="121"/>
      <c r="C31" s="121"/>
      <c r="D31" s="39"/>
      <c r="E31" s="120"/>
      <c r="F31" s="39">
        <f>E191</f>
        <v>0</v>
      </c>
      <c r="G31" s="122"/>
      <c r="H31" s="40"/>
      <c r="I31" s="41">
        <f>F31+D31</f>
        <v>0</v>
      </c>
    </row>
    <row r="32" spans="1:9" ht="13.5" thickBot="1" x14ac:dyDescent="0.25">
      <c r="A32" s="50" t="s">
        <v>29</v>
      </c>
      <c r="B32" s="120"/>
      <c r="C32" s="120"/>
      <c r="D32" s="58"/>
      <c r="E32" s="120"/>
      <c r="F32" s="39"/>
      <c r="G32" s="122"/>
      <c r="H32" s="40"/>
      <c r="I32" s="41"/>
    </row>
    <row r="33" spans="1:9" ht="13.5" thickBot="1" x14ac:dyDescent="0.25">
      <c r="A33" s="113" t="s">
        <v>30</v>
      </c>
      <c r="B33" s="30"/>
      <c r="C33" s="30"/>
      <c r="D33" s="12"/>
      <c r="E33" s="11"/>
      <c r="F33" s="12">
        <f>F205</f>
        <v>0</v>
      </c>
      <c r="G33" s="27"/>
      <c r="H33" s="14"/>
      <c r="I33" s="28">
        <f>F33+D33</f>
        <v>0</v>
      </c>
    </row>
    <row r="34" spans="1:9" ht="13.5" thickBot="1" x14ac:dyDescent="0.25">
      <c r="A34" s="113" t="s">
        <v>31</v>
      </c>
      <c r="B34" s="11"/>
      <c r="C34" s="11"/>
      <c r="D34" s="36"/>
      <c r="E34" s="11"/>
      <c r="F34" s="12">
        <f>D213</f>
        <v>0</v>
      </c>
      <c r="G34" s="44"/>
      <c r="H34" s="14"/>
      <c r="I34" s="28">
        <f>F34+D34</f>
        <v>0</v>
      </c>
    </row>
    <row r="35" spans="1:9" ht="13.5" thickBot="1" x14ac:dyDescent="0.25">
      <c r="A35" s="113" t="s">
        <v>32</v>
      </c>
      <c r="B35" s="11"/>
      <c r="C35" s="11"/>
      <c r="D35" s="36"/>
      <c r="E35" s="11"/>
      <c r="F35" s="12">
        <f>D218</f>
        <v>0</v>
      </c>
      <c r="G35" s="44"/>
      <c r="H35" s="14"/>
      <c r="I35" s="28">
        <f>F35+D35</f>
        <v>0</v>
      </c>
    </row>
    <row r="36" spans="1:9" ht="13.5" thickBot="1" x14ac:dyDescent="0.25">
      <c r="A36" s="38" t="s">
        <v>33</v>
      </c>
      <c r="B36" s="120"/>
      <c r="C36" s="120"/>
      <c r="D36" s="49"/>
      <c r="E36" s="120"/>
      <c r="F36" s="39">
        <f>F33+F34+F35</f>
        <v>0</v>
      </c>
      <c r="G36" s="48"/>
      <c r="H36" s="40"/>
      <c r="I36" s="41">
        <f>F36+D36</f>
        <v>0</v>
      </c>
    </row>
    <row r="37" spans="1:9" ht="13.5" thickBot="1" x14ac:dyDescent="0.25">
      <c r="A37" s="50" t="s">
        <v>34</v>
      </c>
      <c r="B37" s="121"/>
      <c r="C37" s="121"/>
      <c r="D37" s="39"/>
      <c r="E37" s="120"/>
      <c r="F37" s="39"/>
      <c r="G37" s="122"/>
      <c r="H37" s="40"/>
      <c r="I37" s="41"/>
    </row>
    <row r="38" spans="1:9" ht="13.5" thickBot="1" x14ac:dyDescent="0.25">
      <c r="A38" s="113" t="s">
        <v>35</v>
      </c>
      <c r="B38" s="30"/>
      <c r="C38" s="30"/>
      <c r="D38" s="12"/>
      <c r="E38" s="11"/>
      <c r="F38" s="12">
        <f>F224</f>
        <v>0</v>
      </c>
      <c r="G38" s="27"/>
      <c r="H38" s="14"/>
      <c r="I38" s="28">
        <f t="shared" ref="I38:I43" si="2">F38+D38</f>
        <v>0</v>
      </c>
    </row>
    <row r="39" spans="1:9" ht="13.5" thickBot="1" x14ac:dyDescent="0.25">
      <c r="A39" s="113" t="s">
        <v>36</v>
      </c>
      <c r="B39" s="11"/>
      <c r="C39" s="11"/>
      <c r="D39" s="10"/>
      <c r="E39" s="11"/>
      <c r="F39" s="12">
        <f>F228</f>
        <v>0</v>
      </c>
      <c r="G39" s="27"/>
      <c r="H39" s="14"/>
      <c r="I39" s="28">
        <f t="shared" si="2"/>
        <v>0</v>
      </c>
    </row>
    <row r="40" spans="1:9" ht="13.5" thickBot="1" x14ac:dyDescent="0.25">
      <c r="A40" s="113" t="s">
        <v>37</v>
      </c>
      <c r="B40" s="30"/>
      <c r="C40" s="30"/>
      <c r="D40" s="12"/>
      <c r="E40" s="11"/>
      <c r="F40" s="12">
        <f>F231</f>
        <v>0</v>
      </c>
      <c r="G40" s="27"/>
      <c r="H40" s="14"/>
      <c r="I40" s="28">
        <f t="shared" si="2"/>
        <v>0</v>
      </c>
    </row>
    <row r="41" spans="1:9" ht="13.5" thickBot="1" x14ac:dyDescent="0.25">
      <c r="A41" s="113" t="s">
        <v>38</v>
      </c>
      <c r="B41" s="11"/>
      <c r="C41" s="11"/>
      <c r="D41" s="10"/>
      <c r="E41" s="11"/>
      <c r="F41" s="12">
        <f>F234</f>
        <v>0</v>
      </c>
      <c r="G41" s="27"/>
      <c r="H41" s="14"/>
      <c r="I41" s="28">
        <f t="shared" si="2"/>
        <v>0</v>
      </c>
    </row>
    <row r="42" spans="1:9" ht="13.5" thickBot="1" x14ac:dyDescent="0.25">
      <c r="A42" s="113" t="s">
        <v>70</v>
      </c>
      <c r="B42" s="30"/>
      <c r="C42" s="30"/>
      <c r="D42" s="12"/>
      <c r="E42" s="11"/>
      <c r="F42" s="12">
        <f>F240</f>
        <v>0</v>
      </c>
      <c r="G42" s="27"/>
      <c r="H42" s="14"/>
      <c r="I42" s="28">
        <f t="shared" si="2"/>
        <v>0</v>
      </c>
    </row>
    <row r="43" spans="1:9" ht="13.5" thickBot="1" x14ac:dyDescent="0.25">
      <c r="A43" s="38" t="s">
        <v>39</v>
      </c>
      <c r="B43" s="52"/>
      <c r="C43" s="53"/>
      <c r="D43" s="28">
        <f>D38+D39+D40+D41+D42</f>
        <v>0</v>
      </c>
      <c r="E43" s="54"/>
      <c r="F43" s="39">
        <f>F38+F39+F40+F41+F42</f>
        <v>0</v>
      </c>
      <c r="G43" s="48"/>
      <c r="H43" s="55"/>
      <c r="I43" s="41">
        <f t="shared" si="2"/>
        <v>0</v>
      </c>
    </row>
    <row r="44" spans="1:9" ht="13.5" thickBot="1" x14ac:dyDescent="0.25">
      <c r="A44" s="18" t="s">
        <v>40</v>
      </c>
      <c r="B44" s="19"/>
      <c r="C44" s="19"/>
      <c r="D44" s="45">
        <f>D43+D36+D31</f>
        <v>0</v>
      </c>
      <c r="E44" s="19"/>
      <c r="F44" s="21">
        <f>F43+F36+F31</f>
        <v>0</v>
      </c>
      <c r="G44" s="22"/>
      <c r="H44" s="23"/>
      <c r="I44" s="24">
        <f>I43+I36+I31</f>
        <v>0</v>
      </c>
    </row>
    <row r="45" spans="1:9" ht="13.5" thickBot="1" x14ac:dyDescent="0.25">
      <c r="A45" s="54"/>
      <c r="B45" s="120"/>
      <c r="C45" s="120"/>
      <c r="D45" s="56"/>
      <c r="E45" s="120"/>
      <c r="F45" s="56"/>
      <c r="G45" s="57"/>
      <c r="H45" s="11"/>
      <c r="I45" s="56"/>
    </row>
    <row r="46" spans="1:9" ht="13.5" thickBot="1" x14ac:dyDescent="0.25">
      <c r="A46" s="99" t="s">
        <v>41</v>
      </c>
      <c r="B46" s="100"/>
      <c r="C46" s="100"/>
      <c r="D46" s="100"/>
      <c r="E46" s="100"/>
      <c r="F46" s="100"/>
      <c r="G46" s="100"/>
      <c r="H46" s="100"/>
      <c r="I46" s="101"/>
    </row>
    <row r="47" spans="1:9" ht="13.5" thickBot="1" x14ac:dyDescent="0.25">
      <c r="A47" s="54" t="s">
        <v>42</v>
      </c>
      <c r="B47" s="120"/>
      <c r="C47" s="120"/>
      <c r="D47" s="58"/>
      <c r="E47" s="120"/>
      <c r="F47" s="10"/>
      <c r="G47" s="50"/>
      <c r="H47" s="11"/>
      <c r="I47" s="36"/>
    </row>
    <row r="48" spans="1:9" ht="13.5" thickBot="1" x14ac:dyDescent="0.25">
      <c r="A48" s="59" t="s">
        <v>43</v>
      </c>
      <c r="B48" s="113"/>
      <c r="C48" s="120"/>
      <c r="D48" s="60"/>
      <c r="E48" s="120"/>
      <c r="F48" s="28">
        <f>F245</f>
        <v>0</v>
      </c>
      <c r="G48" s="27"/>
      <c r="H48" s="14"/>
      <c r="I48" s="28">
        <f t="shared" ref="I48:I54" si="3">F48+D48</f>
        <v>0</v>
      </c>
    </row>
    <row r="49" spans="1:9" ht="13.5" thickBot="1" x14ac:dyDescent="0.25">
      <c r="A49" s="59" t="s">
        <v>44</v>
      </c>
      <c r="B49" s="11"/>
      <c r="C49" s="120"/>
      <c r="D49" s="60"/>
      <c r="E49" s="120"/>
      <c r="F49" s="28">
        <f>F246</f>
        <v>0</v>
      </c>
      <c r="G49" s="27"/>
      <c r="H49" s="14"/>
      <c r="I49" s="28">
        <f t="shared" si="3"/>
        <v>0</v>
      </c>
    </row>
    <row r="50" spans="1:9" ht="13.5" thickBot="1" x14ac:dyDescent="0.25">
      <c r="A50" s="59" t="s">
        <v>45</v>
      </c>
      <c r="B50" s="11"/>
      <c r="C50" s="120"/>
      <c r="D50" s="60"/>
      <c r="E50" s="120"/>
      <c r="F50" s="28">
        <f>F247</f>
        <v>0</v>
      </c>
      <c r="G50" s="27"/>
      <c r="H50" s="14"/>
      <c r="I50" s="28">
        <f t="shared" si="3"/>
        <v>0</v>
      </c>
    </row>
    <row r="51" spans="1:9" ht="13.5" thickBot="1" x14ac:dyDescent="0.25">
      <c r="A51" s="59" t="s">
        <v>46</v>
      </c>
      <c r="B51" s="113"/>
      <c r="C51" s="120"/>
      <c r="D51" s="60"/>
      <c r="E51" s="120"/>
      <c r="F51" s="28">
        <f>F248</f>
        <v>0</v>
      </c>
      <c r="G51" s="27"/>
      <c r="H51" s="14"/>
      <c r="I51" s="28">
        <f t="shared" si="3"/>
        <v>0</v>
      </c>
    </row>
    <row r="52" spans="1:9" ht="13.5" thickBot="1" x14ac:dyDescent="0.25">
      <c r="A52" s="59" t="s">
        <v>47</v>
      </c>
      <c r="B52" s="113"/>
      <c r="C52" s="120"/>
      <c r="D52" s="60"/>
      <c r="E52" s="120"/>
      <c r="F52" s="28">
        <f>F249</f>
        <v>0</v>
      </c>
      <c r="G52" s="27"/>
      <c r="H52" s="14"/>
      <c r="I52" s="28">
        <f t="shared" si="3"/>
        <v>0</v>
      </c>
    </row>
    <row r="53" spans="1:9" ht="13.5" thickBot="1" x14ac:dyDescent="0.25">
      <c r="A53" s="38" t="s">
        <v>48</v>
      </c>
      <c r="B53" s="113"/>
      <c r="C53" s="120"/>
      <c r="D53" s="60"/>
      <c r="E53" s="120"/>
      <c r="F53" s="41">
        <f>F250</f>
        <v>0</v>
      </c>
      <c r="G53" s="27"/>
      <c r="H53" s="14"/>
      <c r="I53" s="41">
        <f t="shared" si="3"/>
        <v>0</v>
      </c>
    </row>
    <row r="54" spans="1:9" ht="13.5" thickBot="1" x14ac:dyDescent="0.25">
      <c r="A54" s="54" t="s">
        <v>49</v>
      </c>
      <c r="B54" s="120"/>
      <c r="C54" s="120"/>
      <c r="D54" s="60"/>
      <c r="E54" s="120"/>
      <c r="F54" s="61">
        <f>F253</f>
        <v>0</v>
      </c>
      <c r="G54" s="27"/>
      <c r="H54" s="14"/>
      <c r="I54" s="41">
        <f t="shared" si="3"/>
        <v>0</v>
      </c>
    </row>
    <row r="55" spans="1:9" ht="13.5" thickBot="1" x14ac:dyDescent="0.25">
      <c r="A55" s="18" t="s">
        <v>50</v>
      </c>
      <c r="B55" s="19"/>
      <c r="C55" s="19"/>
      <c r="D55" s="62"/>
      <c r="E55" s="19"/>
      <c r="F55" s="21">
        <f>SUM(F53+F54)</f>
        <v>0</v>
      </c>
      <c r="G55" s="63"/>
      <c r="H55" s="47"/>
      <c r="I55" s="24">
        <f>I53+I54</f>
        <v>0</v>
      </c>
    </row>
    <row r="56" spans="1:9" ht="13.5" thickBot="1" x14ac:dyDescent="0.25">
      <c r="A56" s="54"/>
      <c r="B56" s="120"/>
      <c r="C56" s="120"/>
      <c r="D56" s="64"/>
      <c r="E56" s="120"/>
      <c r="F56" s="56"/>
      <c r="G56" s="59"/>
      <c r="H56" s="120"/>
      <c r="I56" s="56"/>
    </row>
    <row r="57" spans="1:9" ht="13.5" thickBot="1" x14ac:dyDescent="0.25">
      <c r="A57" s="99" t="s">
        <v>51</v>
      </c>
      <c r="B57" s="100"/>
      <c r="C57" s="100"/>
      <c r="D57" s="100"/>
      <c r="E57" s="100"/>
      <c r="F57" s="100"/>
      <c r="G57" s="100"/>
      <c r="H57" s="100"/>
      <c r="I57" s="101"/>
    </row>
    <row r="58" spans="1:9" ht="13.5" thickBot="1" x14ac:dyDescent="0.25">
      <c r="A58" s="65" t="s">
        <v>52</v>
      </c>
      <c r="B58" s="120"/>
      <c r="C58" s="120"/>
      <c r="D58" s="66"/>
      <c r="E58" s="120"/>
      <c r="F58" s="67">
        <f>F260</f>
        <v>0</v>
      </c>
      <c r="G58" s="13"/>
      <c r="H58" s="40"/>
      <c r="I58" s="15">
        <f t="shared" ref="I58:I63" si="4">F58+D58</f>
        <v>0</v>
      </c>
    </row>
    <row r="59" spans="1:9" ht="13.5" thickBot="1" x14ac:dyDescent="0.25">
      <c r="A59" s="65" t="s">
        <v>53</v>
      </c>
      <c r="B59" s="120"/>
      <c r="C59" s="120"/>
      <c r="D59" s="68"/>
      <c r="E59" s="120"/>
      <c r="F59" s="69">
        <f>F263</f>
        <v>0</v>
      </c>
      <c r="G59" s="13"/>
      <c r="H59" s="40"/>
      <c r="I59" s="28">
        <f t="shared" si="4"/>
        <v>0</v>
      </c>
    </row>
    <row r="60" spans="1:9" ht="13.5" thickBot="1" x14ac:dyDescent="0.25">
      <c r="A60" s="65" t="s">
        <v>54</v>
      </c>
      <c r="B60" s="120"/>
      <c r="C60" s="120"/>
      <c r="D60" s="68"/>
      <c r="E60" s="120"/>
      <c r="F60" s="69">
        <f>F266</f>
        <v>0</v>
      </c>
      <c r="G60" s="13"/>
      <c r="H60" s="40"/>
      <c r="I60" s="28">
        <f t="shared" si="4"/>
        <v>0</v>
      </c>
    </row>
    <row r="61" spans="1:9" ht="13.5" thickBot="1" x14ac:dyDescent="0.25">
      <c r="A61" s="65" t="s">
        <v>55</v>
      </c>
      <c r="B61" s="120"/>
      <c r="C61" s="120"/>
      <c r="D61" s="68"/>
      <c r="E61" s="120"/>
      <c r="F61" s="71">
        <f>F267</f>
        <v>0</v>
      </c>
      <c r="G61" s="13"/>
      <c r="H61" s="40"/>
      <c r="I61" s="28">
        <f t="shared" si="4"/>
        <v>0</v>
      </c>
    </row>
    <row r="62" spans="1:9" ht="13.5" thickBot="1" x14ac:dyDescent="0.25">
      <c r="A62" s="65" t="s">
        <v>56</v>
      </c>
      <c r="B62" s="120"/>
      <c r="C62" s="120"/>
      <c r="D62" s="68"/>
      <c r="E62" s="120"/>
      <c r="F62" s="69">
        <f>F268</f>
        <v>0</v>
      </c>
      <c r="G62" s="13"/>
      <c r="H62" s="40"/>
      <c r="I62" s="28">
        <f t="shared" si="4"/>
        <v>0</v>
      </c>
    </row>
    <row r="63" spans="1:9" ht="13.5" thickBot="1" x14ac:dyDescent="0.25">
      <c r="A63" s="65" t="s">
        <v>57</v>
      </c>
      <c r="B63" s="120"/>
      <c r="C63" s="120"/>
      <c r="D63" s="68"/>
      <c r="E63" s="120"/>
      <c r="F63" s="71">
        <f>F271</f>
        <v>0</v>
      </c>
      <c r="G63" s="13"/>
      <c r="H63" s="40"/>
      <c r="I63" s="28">
        <f t="shared" si="4"/>
        <v>0</v>
      </c>
    </row>
    <row r="64" spans="1:9" ht="13.5" thickBot="1" x14ac:dyDescent="0.25">
      <c r="A64" s="18" t="s">
        <v>58</v>
      </c>
      <c r="B64" s="19"/>
      <c r="C64" s="19"/>
      <c r="D64" s="62"/>
      <c r="E64" s="19"/>
      <c r="F64" s="21">
        <f>F58+F59+F60+F61+F62+F63</f>
        <v>0</v>
      </c>
      <c r="G64" s="72"/>
      <c r="H64" s="47"/>
      <c r="I64" s="24">
        <f>SUM(I58:I63)</f>
        <v>0</v>
      </c>
    </row>
    <row r="65" spans="1:9" ht="13.5" thickBot="1" x14ac:dyDescent="0.25">
      <c r="A65" s="11"/>
      <c r="B65" s="11"/>
      <c r="C65" s="2"/>
      <c r="D65" s="93"/>
      <c r="E65" s="11"/>
      <c r="F65" s="2"/>
      <c r="G65" s="52"/>
      <c r="H65" s="11"/>
      <c r="I65" s="11"/>
    </row>
    <row r="66" spans="1:9" ht="13.5" thickBot="1" x14ac:dyDescent="0.25">
      <c r="A66" s="130" t="s">
        <v>59</v>
      </c>
      <c r="B66" s="131"/>
      <c r="C66" s="73"/>
      <c r="D66" s="74"/>
      <c r="E66" s="11"/>
      <c r="F66" s="61">
        <f>(F64+F55+F44+F17+F7+F28)*0.05</f>
        <v>0</v>
      </c>
      <c r="G66" s="90"/>
      <c r="H66" s="14"/>
      <c r="I66" s="41">
        <f>F66+D66</f>
        <v>0</v>
      </c>
    </row>
    <row r="67" spans="1:9" ht="13.5" thickBot="1" x14ac:dyDescent="0.25">
      <c r="A67" s="132"/>
      <c r="B67" s="133"/>
      <c r="C67" s="75"/>
      <c r="D67" s="11"/>
      <c r="E67" s="11"/>
      <c r="F67" s="2"/>
      <c r="G67" s="93"/>
      <c r="H67" s="11"/>
      <c r="I67" s="11"/>
    </row>
    <row r="68" spans="1:9" ht="13.5" thickBot="1" x14ac:dyDescent="0.25">
      <c r="A68" s="76"/>
      <c r="B68" s="76"/>
      <c r="C68" s="77"/>
      <c r="D68" s="11"/>
      <c r="E68" s="11"/>
      <c r="F68" s="1"/>
      <c r="G68" s="1"/>
      <c r="H68" s="11"/>
      <c r="I68" s="11"/>
    </row>
    <row r="69" spans="1:9" ht="13.5" thickBot="1" x14ac:dyDescent="0.25">
      <c r="A69" s="134" t="s">
        <v>60</v>
      </c>
      <c r="B69" s="135"/>
      <c r="C69" s="11"/>
      <c r="D69" s="78"/>
      <c r="E69" s="11"/>
      <c r="F69" s="78"/>
      <c r="G69" s="93"/>
      <c r="H69" s="11"/>
      <c r="I69" s="51"/>
    </row>
    <row r="70" spans="1:9" ht="13.5" thickBot="1" x14ac:dyDescent="0.25">
      <c r="A70" s="79"/>
      <c r="B70" s="80"/>
      <c r="C70" s="11"/>
      <c r="D70" s="30"/>
      <c r="E70" s="30"/>
      <c r="F70" s="30"/>
      <c r="G70" s="81"/>
      <c r="H70" s="30"/>
      <c r="I70" s="30"/>
    </row>
    <row r="71" spans="1:9" ht="13.5" thickBot="1" x14ac:dyDescent="0.25">
      <c r="A71" s="38" t="s">
        <v>61</v>
      </c>
      <c r="B71" s="120"/>
      <c r="C71" s="120"/>
      <c r="D71" s="61">
        <f>D64+D55+D44+D28+D17+D7</f>
        <v>0</v>
      </c>
      <c r="E71" s="40"/>
      <c r="F71" s="61">
        <f>F7+F17+F28+F44+F55+F64+F66</f>
        <v>0</v>
      </c>
      <c r="G71" s="82"/>
      <c r="H71" s="40"/>
      <c r="I71" s="83">
        <f>I66+I64+I55+I44+I28+I17+I7</f>
        <v>0</v>
      </c>
    </row>
  </sheetData>
  <mergeCells count="6">
    <mergeCell ref="A1:I1"/>
    <mergeCell ref="D2:I2"/>
    <mergeCell ref="A20:B20"/>
    <mergeCell ref="A24:B24"/>
    <mergeCell ref="A66:B67"/>
    <mergeCell ref="A69:B69"/>
  </mergeCells>
  <hyperlinks>
    <hyperlink ref="A4:I4" location="formules!A103" display="A. STAFF (details in annex)"/>
    <hyperlink ref="A9:I9" location="formules!A127" display="B.  PARTICIPATION IN MEETINGS (details in annex)"/>
    <hyperlink ref="A19:I19" location="formules!A159" display="C. INFORMATION &amp; PREPARATION OF MEETINGS (details in annex)"/>
    <hyperlink ref="A30:I30" location="formules!A186" display="D. OPERATING COSTS  (details in annex)"/>
    <hyperlink ref="A46:I46" location="formules!A238" display="E. INTERPRETATION and TRANSLATION (details in annex)"/>
    <hyperlink ref="A57:I57" location="formules!A251" display="F. OTHER CONTRACTS (details in annex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Year 3 budget</vt:lpstr>
      <vt:lpstr>Sheet1</vt:lpstr>
      <vt:lpstr>'Year 3 budget'!Print_Area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Panos</dc:creator>
  <cp:lastModifiedBy>MAC</cp:lastModifiedBy>
  <cp:lastPrinted>2018-10-30T12:17:24Z</cp:lastPrinted>
  <dcterms:created xsi:type="dcterms:W3CDTF">2018-04-10T09:15:01Z</dcterms:created>
  <dcterms:modified xsi:type="dcterms:W3CDTF">2019-01-22T10:50:29Z</dcterms:modified>
</cp:coreProperties>
</file>